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showInkAnnotation="0" codeName="ThisWorkbook"/>
  <mc:AlternateContent xmlns:mc="http://schemas.openxmlformats.org/markup-compatibility/2006">
    <mc:Choice Requires="x15">
      <x15ac:absPath xmlns:x15ac="http://schemas.microsoft.com/office/spreadsheetml/2010/11/ac" url="/Users/iliaskatsagounos/Google Drive/EU/PM2/PM² Artefact translation in GR/final versions (alliance cover)/Λίστες ελέγχου/"/>
    </mc:Choice>
  </mc:AlternateContent>
  <xr:revisionPtr revIDLastSave="0" documentId="13_ncr:1_{9ACA5C09-39D8-5641-93CD-1AF4EFD0D5DA}" xr6:coauthVersionLast="45" xr6:coauthVersionMax="45" xr10:uidLastSave="{00000000-0000-0000-0000-000000000000}"/>
  <bookViews>
    <workbookView xWindow="0" yWindow="0" windowWidth="35840" windowHeight="22400" tabRatio="888" xr2:uid="{00000000-000D-0000-FFFF-FFFF00000000}"/>
  </bookViews>
  <sheets>
    <sheet name="Σελίδα Τίτλου" sheetId="58" r:id="rId1"/>
    <sheet name="ΕπισκόπησηΔιαχείρησης Ποιότητας" sheetId="1" r:id="rId2"/>
    <sheet name="Προτάσεις" sheetId="3" r:id="rId3"/>
    <sheet name="Φυσικό Αντικείμενο " sheetId="32" r:id="rId4"/>
    <sheet name="Χρονοδιάγραμμα" sheetId="49" r:id="rId5"/>
    <sheet name="Κόστος" sheetId="50" r:id="rId6"/>
    <sheet name="Ποιότητα" sheetId="51" r:id="rId7"/>
    <sheet name="Ρίσκο" sheetId="52" r:id="rId8"/>
    <sheet name="Ζητήματα και Αποφάσεις" sheetId="53" r:id="rId9"/>
    <sheet name="Επικοινωνία" sheetId="54" r:id="rId10"/>
    <sheet name="Οργανισμός έργου " sheetId="55" r:id="rId11"/>
    <sheet name="Εξωτερική Ανάθεση" sheetId="56" r:id="rId12"/>
    <sheet name="Ικανοποίηση Πελάτη" sheetId="57" r:id="rId13"/>
    <sheet name="Ammendments" sheetId="28" state="hidden" r:id="rId14"/>
  </sheets>
  <definedNames>
    <definedName name="__123Graph_A" localSheetId="11" hidden="1">'ΕπισκόπησηΔιαχείρησης Ποιότητας'!#REF!</definedName>
    <definedName name="__123Graph_A" localSheetId="9" hidden="1">'ΕπισκόπησηΔιαχείρησης Ποιότητας'!#REF!</definedName>
    <definedName name="__123Graph_A" localSheetId="8" hidden="1">'ΕπισκόπησηΔιαχείρησης Ποιότητας'!#REF!</definedName>
    <definedName name="__123Graph_A" localSheetId="12" hidden="1">'ΕπισκόπησηΔιαχείρησης Ποιότητας'!#REF!</definedName>
    <definedName name="__123Graph_A" localSheetId="5" hidden="1">'ΕπισκόπησηΔιαχείρησης Ποιότητας'!#REF!</definedName>
    <definedName name="__123Graph_A" localSheetId="10" hidden="1">'ΕπισκόπησηΔιαχείρησης Ποιότητας'!#REF!</definedName>
    <definedName name="__123Graph_A" localSheetId="6" hidden="1">'ΕπισκόπησηΔιαχείρησης Ποιότητας'!#REF!</definedName>
    <definedName name="__123Graph_A" localSheetId="7" hidden="1">'ΕπισκόπησηΔιαχείρησης Ποιότητας'!#REF!</definedName>
    <definedName name="__123Graph_A" localSheetId="4" hidden="1">'ΕπισκόπησηΔιαχείρησης Ποιότητας'!#REF!</definedName>
    <definedName name="__123Graph_A" hidden="1">'ΕπισκόπησηΔιαχείρησης Ποιότητας'!#REF!</definedName>
    <definedName name="__123Graph_B" localSheetId="11" hidden="1">'ΕπισκόπησηΔιαχείρησης Ποιότητας'!#REF!</definedName>
    <definedName name="__123Graph_B" localSheetId="9" hidden="1">'ΕπισκόπησηΔιαχείρησης Ποιότητας'!#REF!</definedName>
    <definedName name="__123Graph_B" localSheetId="8" hidden="1">'ΕπισκόπησηΔιαχείρησης Ποιότητας'!#REF!</definedName>
    <definedName name="__123Graph_B" localSheetId="12" hidden="1">'ΕπισκόπησηΔιαχείρησης Ποιότητας'!#REF!</definedName>
    <definedName name="__123Graph_B" localSheetId="5" hidden="1">'ΕπισκόπησηΔιαχείρησης Ποιότητας'!#REF!</definedName>
    <definedName name="__123Graph_B" localSheetId="10" hidden="1">'ΕπισκόπησηΔιαχείρησης Ποιότητας'!#REF!</definedName>
    <definedName name="__123Graph_B" localSheetId="6" hidden="1">'ΕπισκόπησηΔιαχείρησης Ποιότητας'!#REF!</definedName>
    <definedName name="__123Graph_B" localSheetId="7" hidden="1">'ΕπισκόπησηΔιαχείρησης Ποιότητας'!#REF!</definedName>
    <definedName name="__123Graph_B" localSheetId="4" hidden="1">'ΕπισκόπησηΔιαχείρησης Ποιότητας'!#REF!</definedName>
    <definedName name="__123Graph_B" hidden="1">'ΕπισκόπησηΔιαχείρησης Ποιότητας'!#REF!</definedName>
    <definedName name="__123Graph_X" localSheetId="11" hidden="1">'ΕπισκόπησηΔιαχείρησης Ποιότητας'!#REF!</definedName>
    <definedName name="__123Graph_X" localSheetId="9" hidden="1">'ΕπισκόπησηΔιαχείρησης Ποιότητας'!#REF!</definedName>
    <definedName name="__123Graph_X" localSheetId="8" hidden="1">'ΕπισκόπησηΔιαχείρησης Ποιότητας'!#REF!</definedName>
    <definedName name="__123Graph_X" localSheetId="12" hidden="1">'ΕπισκόπησηΔιαχείρησης Ποιότητας'!#REF!</definedName>
    <definedName name="__123Graph_X" localSheetId="5" hidden="1">'ΕπισκόπησηΔιαχείρησης Ποιότητας'!#REF!</definedName>
    <definedName name="__123Graph_X" localSheetId="10" hidden="1">'ΕπισκόπησηΔιαχείρησης Ποιότητας'!#REF!</definedName>
    <definedName name="__123Graph_X" localSheetId="6" hidden="1">'ΕπισκόπησηΔιαχείρησης Ποιότητας'!#REF!</definedName>
    <definedName name="__123Graph_X" localSheetId="7" hidden="1">'ΕπισκόπησηΔιαχείρησης Ποιότητας'!#REF!</definedName>
    <definedName name="__123Graph_X" localSheetId="4" hidden="1">'ΕπισκόπησηΔιαχείρησης Ποιότητας'!#REF!</definedName>
    <definedName name="__123Graph_X" hidden="1">'ΕπισκόπησηΔιαχείρησης Ποιότητας'!#REF!</definedName>
    <definedName name="_2__123Graph_APROJECT_QUALITY" localSheetId="11" hidden="1">'ΕπισκόπησηΔιαχείρησης Ποιότητας'!#REF!</definedName>
    <definedName name="_2__123Graph_APROJECT_QUALITY" localSheetId="9" hidden="1">'ΕπισκόπησηΔιαχείρησης Ποιότητας'!#REF!</definedName>
    <definedName name="_2__123Graph_APROJECT_QUALITY" localSheetId="8" hidden="1">'ΕπισκόπησηΔιαχείρησης Ποιότητας'!#REF!</definedName>
    <definedName name="_2__123Graph_APROJECT_QUALITY" localSheetId="12" hidden="1">'ΕπισκόπησηΔιαχείρησης Ποιότητας'!#REF!</definedName>
    <definedName name="_2__123Graph_APROJECT_QUALITY" localSheetId="5" hidden="1">'ΕπισκόπησηΔιαχείρησης Ποιότητας'!#REF!</definedName>
    <definedName name="_2__123Graph_APROJECT_QUALITY" localSheetId="10" hidden="1">'ΕπισκόπησηΔιαχείρησης Ποιότητας'!#REF!</definedName>
    <definedName name="_2__123Graph_APROJECT_QUALITY" localSheetId="6" hidden="1">'ΕπισκόπησηΔιαχείρησης Ποιότητας'!#REF!</definedName>
    <definedName name="_2__123Graph_APROJECT_QUALITY" localSheetId="7" hidden="1">'ΕπισκόπησηΔιαχείρησης Ποιότητας'!#REF!</definedName>
    <definedName name="_2__123Graph_APROJECT_QUALITY" localSheetId="4" hidden="1">'ΕπισκόπησηΔιαχείρησης Ποιότητας'!#REF!</definedName>
    <definedName name="_2__123Graph_APROJECT_QUALITY" hidden="1">'ΕπισκόπησηΔιαχείρησης Ποιότητας'!#REF!</definedName>
    <definedName name="_4__123Graph_BPROJECT_QUALITY" localSheetId="11" hidden="1">'ΕπισκόπησηΔιαχείρησης Ποιότητας'!#REF!</definedName>
    <definedName name="_4__123Graph_BPROJECT_QUALITY" localSheetId="9" hidden="1">'ΕπισκόπησηΔιαχείρησης Ποιότητας'!#REF!</definedName>
    <definedName name="_4__123Graph_BPROJECT_QUALITY" localSheetId="8" hidden="1">'ΕπισκόπησηΔιαχείρησης Ποιότητας'!#REF!</definedName>
    <definedName name="_4__123Graph_BPROJECT_QUALITY" localSheetId="12" hidden="1">'ΕπισκόπησηΔιαχείρησης Ποιότητας'!#REF!</definedName>
    <definedName name="_4__123Graph_BPROJECT_QUALITY" localSheetId="5" hidden="1">'ΕπισκόπησηΔιαχείρησης Ποιότητας'!#REF!</definedName>
    <definedName name="_4__123Graph_BPROJECT_QUALITY" localSheetId="10" hidden="1">'ΕπισκόπησηΔιαχείρησης Ποιότητας'!#REF!</definedName>
    <definedName name="_4__123Graph_BPROJECT_QUALITY" localSheetId="6" hidden="1">'ΕπισκόπησηΔιαχείρησης Ποιότητας'!#REF!</definedName>
    <definedName name="_4__123Graph_BPROJECT_QUALITY" localSheetId="7" hidden="1">'ΕπισκόπησηΔιαχείρησης Ποιότητας'!#REF!</definedName>
    <definedName name="_4__123Graph_BPROJECT_QUALITY" localSheetId="4" hidden="1">'ΕπισκόπησηΔιαχείρησης Ποιότητας'!#REF!</definedName>
    <definedName name="_4__123Graph_BPROJECT_QUALITY" hidden="1">'ΕπισκόπησηΔιαχείρησης Ποιότητας'!#REF!</definedName>
    <definedName name="_6__123Graph_CPROJECT_QUALITY" localSheetId="11" hidden="1">'ΕπισκόπησηΔιαχείρησης Ποιότητας'!#REF!</definedName>
    <definedName name="_6__123Graph_CPROJECT_QUALITY" localSheetId="9" hidden="1">'ΕπισκόπησηΔιαχείρησης Ποιότητας'!#REF!</definedName>
    <definedName name="_6__123Graph_CPROJECT_QUALITY" localSheetId="8" hidden="1">'ΕπισκόπησηΔιαχείρησης Ποιότητας'!#REF!</definedName>
    <definedName name="_6__123Graph_CPROJECT_QUALITY" localSheetId="12" hidden="1">'ΕπισκόπησηΔιαχείρησης Ποιότητας'!#REF!</definedName>
    <definedName name="_6__123Graph_CPROJECT_QUALITY" localSheetId="5" hidden="1">'ΕπισκόπησηΔιαχείρησης Ποιότητας'!#REF!</definedName>
    <definedName name="_6__123Graph_CPROJECT_QUALITY" localSheetId="10" hidden="1">'ΕπισκόπησηΔιαχείρησης Ποιότητας'!#REF!</definedName>
    <definedName name="_6__123Graph_CPROJECT_QUALITY" localSheetId="6" hidden="1">'ΕπισκόπησηΔιαχείρησης Ποιότητας'!#REF!</definedName>
    <definedName name="_6__123Graph_CPROJECT_QUALITY" localSheetId="7" hidden="1">'ΕπισκόπησηΔιαχείρησης Ποιότητας'!#REF!</definedName>
    <definedName name="_6__123Graph_CPROJECT_QUALITY" localSheetId="4" hidden="1">'ΕπισκόπησηΔιαχείρησης Ποιότητας'!#REF!</definedName>
    <definedName name="_6__123Graph_CPROJECT_QUALITY" hidden="1">'ΕπισκόπησηΔιαχείρησης Ποιότητας'!#REF!</definedName>
    <definedName name="_8__123Graph_XPROJECT_QUALITY" localSheetId="11" hidden="1">'ΕπισκόπησηΔιαχείρησης Ποιότητας'!#REF!</definedName>
    <definedName name="_8__123Graph_XPROJECT_QUALITY" localSheetId="9" hidden="1">'ΕπισκόπησηΔιαχείρησης Ποιότητας'!#REF!</definedName>
    <definedName name="_8__123Graph_XPROJECT_QUALITY" localSheetId="8" hidden="1">'ΕπισκόπησηΔιαχείρησης Ποιότητας'!#REF!</definedName>
    <definedName name="_8__123Graph_XPROJECT_QUALITY" localSheetId="12" hidden="1">'ΕπισκόπησηΔιαχείρησης Ποιότητας'!#REF!</definedName>
    <definedName name="_8__123Graph_XPROJECT_QUALITY" localSheetId="5" hidden="1">'ΕπισκόπησηΔιαχείρησης Ποιότητας'!#REF!</definedName>
    <definedName name="_8__123Graph_XPROJECT_QUALITY" localSheetId="10" hidden="1">'ΕπισκόπησηΔιαχείρησης Ποιότητας'!#REF!</definedName>
    <definedName name="_8__123Graph_XPROJECT_QUALITY" localSheetId="6" hidden="1">'ΕπισκόπησηΔιαχείρησης Ποιότητας'!#REF!</definedName>
    <definedName name="_8__123Graph_XPROJECT_QUALITY" localSheetId="7" hidden="1">'ΕπισκόπησηΔιαχείρησης Ποιότητας'!#REF!</definedName>
    <definedName name="_8__123Graph_XPROJECT_QUALITY" localSheetId="4" hidden="1">'ΕπισκόπησηΔιαχείρησης Ποιότητας'!#REF!</definedName>
    <definedName name="_8__123Graph_XPROJECT_QUALITY" hidden="1">'ΕπισκόπησηΔιαχείρησης Ποιότητας'!#REF!</definedName>
    <definedName name="_xlnm._FilterDatabase" localSheetId="1" hidden="1">'ΕπισκόπησηΔιαχείρησης Ποιότητας'!$H$29:$H$30</definedName>
    <definedName name="\P" localSheetId="11">#REF!</definedName>
    <definedName name="\P" localSheetId="9">#REF!</definedName>
    <definedName name="\P" localSheetId="8">#REF!</definedName>
    <definedName name="\P" localSheetId="12">#REF!</definedName>
    <definedName name="\P" localSheetId="5">#REF!</definedName>
    <definedName name="\P" localSheetId="10">#REF!</definedName>
    <definedName name="\P" localSheetId="6">#REF!</definedName>
    <definedName name="\P" localSheetId="7">#REF!</definedName>
    <definedName name="\P" localSheetId="4">#REF!</definedName>
    <definedName name="\P">#REF!</definedName>
    <definedName name="EPAGE">Προτάσεις!$A$1:$E$14</definedName>
    <definedName name="_xlnm.Print_Area" localSheetId="11">'Εξωτερική Ανάθεση'!$A$1:$E$14</definedName>
    <definedName name="_xlnm.Print_Area" localSheetId="9">Επικοινωνία!$A$1:$E$24</definedName>
    <definedName name="_xlnm.Print_Area" localSheetId="1">'ΕπισκόπησηΔιαχείρησης Ποιότητας'!$A$3:$N$43</definedName>
    <definedName name="_xlnm.Print_Area" localSheetId="8">'Ζητήματα και Αποφάσεις'!$A$1:$E$21</definedName>
    <definedName name="_xlnm.Print_Area" localSheetId="12">'Ικανοποίηση Πελάτη'!$A$1:$E$9</definedName>
    <definedName name="_xlnm.Print_Area" localSheetId="5">Κόστος!$A$1:$E$20</definedName>
    <definedName name="_xlnm.Print_Area" localSheetId="10">'Οργανισμός έργου '!$A$1:$E$17</definedName>
    <definedName name="_xlnm.Print_Area" localSheetId="6">Ποιότητα!$A$1:$E$35</definedName>
    <definedName name="_xlnm.Print_Area" localSheetId="2">Προτάσεις!$A$1:$E$14</definedName>
    <definedName name="_xlnm.Print_Area" localSheetId="7">Ρίσκο!$A$1:$E$29</definedName>
    <definedName name="_xlnm.Print_Area" localSheetId="3">'Φυσικό Αντικείμενο '!$A$1:$E$29</definedName>
    <definedName name="_xlnm.Print_Area" localSheetId="4">Χρονοδιάγραμμα!$A$1:$E$36</definedName>
    <definedName name="SPAGE">'ΕπισκόπησηΔιαχείρησης Ποιότητας'!$A$3:$G$35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51" l="1"/>
  <c r="D33" i="51"/>
  <c r="D34" i="51"/>
  <c r="D35" i="51"/>
  <c r="D11" i="56"/>
  <c r="D12" i="56"/>
  <c r="D13" i="56"/>
  <c r="D14" i="56"/>
  <c r="D10" i="56"/>
  <c r="D5" i="56"/>
  <c r="D6" i="56"/>
  <c r="D7" i="56"/>
  <c r="D8" i="56"/>
  <c r="D4" i="56"/>
  <c r="D16" i="55"/>
  <c r="D15" i="55"/>
  <c r="D12" i="55"/>
  <c r="D13" i="55"/>
  <c r="D11" i="55"/>
  <c r="D9" i="55"/>
  <c r="D5" i="55"/>
  <c r="D6" i="55"/>
  <c r="D7" i="55"/>
  <c r="D8" i="55"/>
  <c r="D4" i="55"/>
  <c r="D23" i="54"/>
  <c r="D24" i="54"/>
  <c r="D22" i="54"/>
  <c r="D19" i="54"/>
  <c r="D20" i="54"/>
  <c r="D18" i="54"/>
  <c r="D11" i="54"/>
  <c r="D12" i="54"/>
  <c r="D13" i="54"/>
  <c r="D14" i="54"/>
  <c r="D15" i="54"/>
  <c r="D16" i="54"/>
  <c r="D10" i="54"/>
  <c r="D8" i="54"/>
  <c r="D7" i="54"/>
  <c r="D6" i="54"/>
  <c r="D5" i="54"/>
  <c r="D4" i="54"/>
  <c r="D19" i="53"/>
  <c r="D20" i="53"/>
  <c r="D21" i="53"/>
  <c r="D18" i="53"/>
  <c r="D11" i="53"/>
  <c r="D12" i="53"/>
  <c r="D13" i="53"/>
  <c r="D14" i="53"/>
  <c r="D15" i="53"/>
  <c r="D16" i="53"/>
  <c r="D10" i="53"/>
  <c r="D5" i="53"/>
  <c r="D6" i="53"/>
  <c r="D7" i="53"/>
  <c r="D8" i="53"/>
  <c r="D4" i="53"/>
  <c r="D18" i="52"/>
  <c r="D19" i="52"/>
  <c r="D20" i="52"/>
  <c r="D23" i="52"/>
  <c r="D24" i="52"/>
  <c r="D25" i="52"/>
  <c r="D26" i="52"/>
  <c r="D27" i="52"/>
  <c r="D28" i="52"/>
  <c r="D29" i="52"/>
  <c r="D22" i="52"/>
  <c r="D17" i="52"/>
  <c r="D11" i="52"/>
  <c r="D12" i="52"/>
  <c r="D13" i="52"/>
  <c r="D14" i="52"/>
  <c r="D15" i="52"/>
  <c r="D10" i="52"/>
  <c r="D5" i="52"/>
  <c r="D6" i="52"/>
  <c r="D7" i="52"/>
  <c r="D8" i="52"/>
  <c r="D4" i="52"/>
  <c r="D30" i="52" s="1"/>
  <c r="D31" i="51"/>
  <c r="D29" i="51"/>
  <c r="D28" i="51"/>
  <c r="D27" i="51"/>
  <c r="D26" i="51"/>
  <c r="D25" i="51"/>
  <c r="D24" i="51"/>
  <c r="D23" i="51"/>
  <c r="D22" i="51"/>
  <c r="D21" i="51"/>
  <c r="D20" i="51"/>
  <c r="D19" i="51"/>
  <c r="D18" i="51"/>
  <c r="D17" i="51"/>
  <c r="D16" i="51"/>
  <c r="D7" i="51"/>
  <c r="D8" i="51"/>
  <c r="D9" i="51"/>
  <c r="D10" i="51"/>
  <c r="D11" i="51"/>
  <c r="D12" i="51"/>
  <c r="D13" i="51"/>
  <c r="D14" i="51"/>
  <c r="D6" i="51"/>
  <c r="D9" i="50"/>
  <c r="D10" i="50"/>
  <c r="D11" i="50"/>
  <c r="D12" i="50"/>
  <c r="D13" i="50"/>
  <c r="D16" i="50"/>
  <c r="D17" i="50"/>
  <c r="D20" i="50"/>
  <c r="D19" i="50"/>
  <c r="D15" i="50"/>
  <c r="D8" i="50"/>
  <c r="D5" i="50"/>
  <c r="D6" i="50"/>
  <c r="D4" i="50"/>
  <c r="D35" i="49"/>
  <c r="D34" i="49"/>
  <c r="D33" i="49"/>
  <c r="D32" i="49"/>
  <c r="D31" i="49"/>
  <c r="D30" i="49"/>
  <c r="D29" i="49"/>
  <c r="D28" i="49"/>
  <c r="D27" i="49"/>
  <c r="D25" i="49"/>
  <c r="D24" i="49"/>
  <c r="D23" i="49"/>
  <c r="D21" i="49"/>
  <c r="D19" i="49"/>
  <c r="D20" i="49"/>
  <c r="D18" i="49"/>
  <c r="D15" i="49"/>
  <c r="D16" i="49"/>
  <c r="D14" i="49"/>
  <c r="D12" i="49"/>
  <c r="D11" i="49"/>
  <c r="D10" i="49"/>
  <c r="D9" i="49"/>
  <c r="D8" i="49"/>
  <c r="D7" i="49"/>
  <c r="D6" i="49"/>
  <c r="D5" i="49"/>
  <c r="D4" i="49"/>
  <c r="D29" i="32"/>
  <c r="D28" i="32"/>
  <c r="D27" i="32"/>
  <c r="D26" i="32"/>
  <c r="D25" i="32"/>
  <c r="D24" i="32"/>
  <c r="D23" i="32"/>
  <c r="D21" i="32"/>
  <c r="D20" i="32"/>
  <c r="D19" i="32"/>
  <c r="D18" i="32"/>
  <c r="D12" i="32"/>
  <c r="D13" i="32"/>
  <c r="D14" i="32"/>
  <c r="D15" i="32"/>
  <c r="D16" i="32"/>
  <c r="D11" i="32"/>
  <c r="D5" i="32"/>
  <c r="D6" i="32"/>
  <c r="D7" i="32"/>
  <c r="D8" i="32"/>
  <c r="D9" i="32"/>
  <c r="D4" i="32"/>
  <c r="D17" i="55" l="1"/>
  <c r="D36" i="49" l="1"/>
  <c r="D10" i="32"/>
  <c r="C10" i="57" l="1"/>
  <c r="C15" i="56"/>
  <c r="D6" i="57"/>
  <c r="D7" i="57"/>
  <c r="D8" i="57"/>
  <c r="D9" i="57"/>
  <c r="D5" i="57"/>
  <c r="D4" i="57"/>
  <c r="A10" i="56"/>
  <c r="A11" i="56" s="1"/>
  <c r="A12" i="56" s="1"/>
  <c r="A13" i="56" s="1"/>
  <c r="A14" i="56" s="1"/>
  <c r="C18" i="55"/>
  <c r="A11" i="55"/>
  <c r="A12" i="55" s="1"/>
  <c r="A13" i="55" s="1"/>
  <c r="A15" i="55" s="1"/>
  <c r="C25" i="54"/>
  <c r="A10" i="54"/>
  <c r="A11" i="54" s="1"/>
  <c r="A12" i="54" s="1"/>
  <c r="A13" i="54" s="1"/>
  <c r="A14" i="54" s="1"/>
  <c r="A15" i="54" s="1"/>
  <c r="A16" i="54" s="1"/>
  <c r="C22" i="53"/>
  <c r="A10" i="53"/>
  <c r="A11" i="53" s="1"/>
  <c r="A12" i="53" s="1"/>
  <c r="A13" i="53" s="1"/>
  <c r="A14" i="53" s="1"/>
  <c r="A15" i="53" s="1"/>
  <c r="A16" i="53" s="1"/>
  <c r="A18" i="53" s="1"/>
  <c r="A10" i="52"/>
  <c r="A11" i="52" s="1"/>
  <c r="A12" i="52" s="1"/>
  <c r="A13" i="52" s="1"/>
  <c r="A14" i="52" s="1"/>
  <c r="A15" i="52" s="1"/>
  <c r="A17" i="52" s="1"/>
  <c r="C30" i="52"/>
  <c r="D5" i="51"/>
  <c r="D4" i="51"/>
  <c r="C36" i="51"/>
  <c r="A16" i="51"/>
  <c r="A17" i="51" s="1"/>
  <c r="A18" i="51" s="1"/>
  <c r="A19" i="51" s="1"/>
  <c r="A20" i="51" s="1"/>
  <c r="A8" i="50"/>
  <c r="A9" i="50" s="1"/>
  <c r="A10" i="50" s="1"/>
  <c r="A11" i="50" s="1"/>
  <c r="A12" i="50" s="1"/>
  <c r="A13" i="50" s="1"/>
  <c r="A15" i="50" s="1"/>
  <c r="A16" i="50" s="1"/>
  <c r="C21" i="50"/>
  <c r="C37" i="49"/>
  <c r="A14" i="49"/>
  <c r="A15" i="49" s="1"/>
  <c r="A16" i="49" s="1"/>
  <c r="A18" i="49" s="1"/>
  <c r="A19" i="49" s="1"/>
  <c r="A20" i="49" s="1"/>
  <c r="A21" i="49" s="1"/>
  <c r="A23" i="49" s="1"/>
  <c r="A24" i="49" s="1"/>
  <c r="A25" i="49" s="1"/>
  <c r="A27" i="49" s="1"/>
  <c r="A28" i="49" s="1"/>
  <c r="A29" i="49" s="1"/>
  <c r="A30" i="49" s="1"/>
  <c r="A31" i="49" s="1"/>
  <c r="A32" i="49" s="1"/>
  <c r="A33" i="49" s="1"/>
  <c r="A34" i="49" s="1"/>
  <c r="A35" i="49" s="1"/>
  <c r="A36" i="49" s="1"/>
  <c r="C30" i="32"/>
  <c r="D10" i="57" l="1"/>
  <c r="D1" i="57" s="1"/>
  <c r="D30" i="1" s="1"/>
  <c r="D15" i="56"/>
  <c r="D1" i="56" s="1"/>
  <c r="D29" i="1" s="1"/>
  <c r="A16" i="55"/>
  <c r="A17" i="55" s="1"/>
  <c r="D18" i="55"/>
  <c r="D1" i="55" s="1"/>
  <c r="D28" i="1" s="1"/>
  <c r="A18" i="54"/>
  <c r="A19" i="54" s="1"/>
  <c r="A20" i="54" s="1"/>
  <c r="D25" i="54"/>
  <c r="D22" i="53"/>
  <c r="D1" i="53" s="1"/>
  <c r="D26" i="1" s="1"/>
  <c r="A19" i="53"/>
  <c r="A20" i="53" s="1"/>
  <c r="A21" i="53" s="1"/>
  <c r="D1" i="52"/>
  <c r="A18" i="52"/>
  <c r="A19" i="52" s="1"/>
  <c r="A20" i="52" s="1"/>
  <c r="A21" i="51"/>
  <c r="A22" i="51" s="1"/>
  <c r="A23" i="51" s="1"/>
  <c r="A24" i="51" s="1"/>
  <c r="A25" i="51" s="1"/>
  <c r="A26" i="51" s="1"/>
  <c r="A27" i="51" s="1"/>
  <c r="A28" i="51" s="1"/>
  <c r="A29" i="51" s="1"/>
  <c r="D36" i="51"/>
  <c r="D1" i="51" s="1"/>
  <c r="D24" i="1" s="1"/>
  <c r="A17" i="50"/>
  <c r="A19" i="50" s="1"/>
  <c r="A20" i="50" s="1"/>
  <c r="D21" i="50"/>
  <c r="D37" i="49"/>
  <c r="D1" i="49" s="1"/>
  <c r="D22" i="1" s="1"/>
  <c r="E1" i="52" l="1"/>
  <c r="C25" i="1" s="1"/>
  <c r="D25" i="1"/>
  <c r="E1" i="53"/>
  <c r="C26" i="1" s="1"/>
  <c r="E1" i="49"/>
  <c r="C22" i="1" s="1"/>
  <c r="D1" i="50"/>
  <c r="D23" i="1" s="1"/>
  <c r="D1" i="54"/>
  <c r="D27" i="1" s="1"/>
  <c r="A31" i="51"/>
  <c r="A32" i="51" s="1"/>
  <c r="A33" i="51" s="1"/>
  <c r="A34" i="51" s="1"/>
  <c r="A35" i="51" s="1"/>
  <c r="A22" i="54"/>
  <c r="A23" i="54" s="1"/>
  <c r="A24" i="54" s="1"/>
  <c r="A22" i="52"/>
  <c r="A23" i="52" s="1"/>
  <c r="A24" i="52" s="1"/>
  <c r="A25" i="52" s="1"/>
  <c r="A26" i="52" s="1"/>
  <c r="A27" i="52" s="1"/>
  <c r="A28" i="52" s="1"/>
  <c r="A29" i="52" s="1"/>
  <c r="E1" i="51"/>
  <c r="C24" i="1" s="1"/>
  <c r="E1" i="57" l="1"/>
  <c r="C30" i="1" s="1"/>
  <c r="E1" i="56"/>
  <c r="C29" i="1" s="1"/>
  <c r="E1" i="55"/>
  <c r="C28" i="1" s="1"/>
  <c r="E1" i="54"/>
  <c r="C27" i="1" s="1"/>
  <c r="E1" i="50"/>
  <c r="C23" i="1" s="1"/>
  <c r="A18" i="32"/>
  <c r="A19" i="32" s="1"/>
  <c r="A20" i="32" s="1"/>
  <c r="A21" i="32" s="1"/>
  <c r="A23" i="32" s="1"/>
  <c r="A24" i="32" s="1"/>
  <c r="A25" i="32" s="1"/>
  <c r="A26" i="32" s="1"/>
  <c r="A27" i="32" s="1"/>
  <c r="A28" i="32" s="1"/>
  <c r="A29" i="32" s="1"/>
  <c r="D30" i="32" l="1"/>
  <c r="D1" i="32" s="1"/>
  <c r="D21" i="1" s="1"/>
  <c r="C17" i="1" s="1"/>
  <c r="E1" i="32" l="1"/>
  <c r="C21" i="1" s="1"/>
  <c r="A6" i="3"/>
  <c r="A7" i="3" s="1"/>
  <c r="A8" i="3" s="1"/>
  <c r="A9" i="3" s="1"/>
  <c r="A10" i="3" s="1"/>
  <c r="A11" i="3" s="1"/>
  <c r="A12" i="3" s="1"/>
  <c r="A13" i="3" s="1"/>
  <c r="A14" i="3" s="1"/>
  <c r="C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MARTA Ana (DIGIT-EXT)</author>
  </authors>
  <commentList>
    <comment ref="A4" authorId="0" shapeId="0" xr:uid="{00000000-0006-0000-0100-000001000000}">
      <text>
        <r>
          <rPr>
            <sz val="10"/>
            <color indexed="81"/>
            <rFont val="Calibri"/>
            <family val="2"/>
            <scheme val="minor"/>
          </rPr>
          <t>The findings identifier. It should be numbered sequentially.</t>
        </r>
      </text>
    </comment>
    <comment ref="B4" authorId="1" shapeId="0" xr:uid="{00000000-0006-0000-0100-000002000000}">
      <text>
        <r>
          <rPr>
            <sz val="10"/>
            <color indexed="81"/>
            <rFont val="Calibri"/>
            <family val="2"/>
            <scheme val="minor"/>
          </rPr>
          <t xml:space="preserve">Σύντομη περιγραφή της μη συμμόρφωσης ή της δυνατότητας βελτίωσης που εντοπίστηκε κατά την εκτέλεση δραστηριοτήτων διασφάλισης ποιότητας ή ποιοτικού ελέγχου.
</t>
        </r>
      </text>
    </comment>
    <comment ref="C4" authorId="0" shapeId="0" xr:uid="{00000000-0006-0000-0100-000003000000}">
      <text>
        <r>
          <rPr>
            <sz val="10"/>
            <color indexed="81"/>
            <rFont val="Calibri"/>
            <family val="2"/>
            <scheme val="minor"/>
          </rPr>
          <t xml:space="preserve">Μια αριθμητική τιμή που δηλώνει τη σοβαρότητα / αντίκτυπο της μη συμμόρφωσης / ευκαιρίας για βελτίωση. Οι πιθανές τιμές είναι:
5=Πολύ υψηλό
4=Υψηλό
3=Μεσαίο
2=Χαμηλό
1=Πολύ χαμηλό
</t>
        </r>
      </text>
    </comment>
    <comment ref="D4" authorId="1" shapeId="0" xr:uid="{00000000-0006-0000-0100-000004000000}">
      <text>
        <r>
          <rPr>
            <sz val="10"/>
            <color indexed="81"/>
            <rFont val="Calibri"/>
            <family val="2"/>
            <scheme val="minor"/>
          </rPr>
          <t xml:space="preserve">Περιγραφή των εναλλακτικών λύσεων και της προσέγγισης για την επίλυση της μη συμμόρφωσης ή για την εφαρμογή της ευκαιρίας για  την βελτίωση.
</t>
        </r>
      </text>
    </comment>
    <comment ref="E4" authorId="1" shapeId="0" xr:uid="{00000000-0006-0000-0100-000005000000}">
      <text>
        <r>
          <rPr>
            <sz val="10"/>
            <color indexed="81"/>
            <rFont val="Calibri"/>
            <family val="2"/>
            <scheme val="minor"/>
          </rPr>
          <t xml:space="preserve">Περιγραφή της προτεινόμενης δράσης, υπεύθυνος, βήματα, παραδοτέα, χρονοδιάγραμμα, πόροι και προσπάθεια που εμπλέκονται.
</t>
        </r>
      </text>
    </comment>
  </commentList>
</comments>
</file>

<file path=xl/sharedStrings.xml><?xml version="1.0" encoding="utf-8"?>
<sst xmlns="http://schemas.openxmlformats.org/spreadsheetml/2006/main" count="668" uniqueCount="318">
  <si>
    <t xml:space="preserve"> </t>
  </si>
  <si>
    <t>Comments</t>
  </si>
  <si>
    <t>Raised by</t>
  </si>
  <si>
    <t>David Greeen</t>
  </si>
  <si>
    <t>Carmelo Costa</t>
  </si>
  <si>
    <t>Version</t>
  </si>
  <si>
    <t>Issue 1.0</t>
  </si>
  <si>
    <t>Description of Issue</t>
  </si>
  <si>
    <t>Correction Details</t>
  </si>
  <si>
    <t>Corrected bugs raised</t>
  </si>
  <si>
    <t>Corrected By</t>
  </si>
  <si>
    <t>Add NA in the pulldown list as a way of indicating not applicable.</t>
  </si>
  <si>
    <t>Included Suggestion</t>
  </si>
  <si>
    <t>Automatically generate category assessment (Red/Yellow/Green) but allow reviewer to override.</t>
  </si>
  <si>
    <t>Terry Ash</t>
  </si>
  <si>
    <t>Issue 1.0a</t>
  </si>
  <si>
    <t>Issue 1.2</t>
  </si>
  <si>
    <t>Add Terms and Abbreviations Sheet</t>
  </si>
  <si>
    <t>Eiichi Nakamura</t>
  </si>
  <si>
    <t>Move Area Selection to First Sheet, Corrected Header and Footer page settings and other improvements.</t>
  </si>
  <si>
    <t>The problem isn't with setting NA for one item, it's with setting NA for all items within an area. Try setting NA for each of 1.1.1, 1.1.2, 1.1.3 and 1.1.4 - you'll get the error in the total for 1.1 Scope Initiation and an error in the Category Total for</t>
  </si>
  <si>
    <t>Score</t>
  </si>
  <si>
    <t>Outsourcing</t>
  </si>
  <si>
    <t>ID</t>
  </si>
  <si>
    <t>Quality Planning</t>
  </si>
  <si>
    <t>N/A</t>
  </si>
  <si>
    <t>1 to 10</t>
  </si>
  <si>
    <t>Answer</t>
  </si>
  <si>
    <t xml:space="preserve">Κόστος </t>
  </si>
  <si>
    <t>Ποιότητα</t>
  </si>
  <si>
    <t>Ρίσκο</t>
  </si>
  <si>
    <t xml:space="preserve">Επικοινωνία </t>
  </si>
  <si>
    <t>Οργανισμός Έργου</t>
  </si>
  <si>
    <t>Φυσικό αντικείμενο έργου</t>
  </si>
  <si>
    <t>Χρονοδιάγραμμα</t>
  </si>
  <si>
    <t xml:space="preserve">Ζητήματα &amp; Αποφάσεις </t>
  </si>
  <si>
    <t>Εξωτερικές Αναθέσεις</t>
  </si>
  <si>
    <t>Ικανοποίηση Πελάτη</t>
  </si>
  <si>
    <t>Ναι</t>
  </si>
  <si>
    <t>Επιχειρησιακός διαχειριστής:</t>
  </si>
  <si>
    <t>Κύριος του έργου:</t>
  </si>
  <si>
    <t>Όνομα  Έργου</t>
  </si>
  <si>
    <t>Οργανισμός / Τμήμα:</t>
  </si>
  <si>
    <t>&lt;Όνομα Οργανισμού και Τμήματος.&gt;</t>
  </si>
  <si>
    <t>&lt;'Ονομα Έργου.&gt;</t>
  </si>
  <si>
    <t>&lt;'Ονομα του κυρίου του έργου.&gt;</t>
  </si>
  <si>
    <t>&lt;'Ονομα του Επιχειρησιακού Διαχειριστή.&gt;</t>
  </si>
  <si>
    <t>&lt;'Ονομα του Εγκρίνοντος.&gt;</t>
  </si>
  <si>
    <t>Εγκρίνων της Ποιότητας του Έργου:</t>
  </si>
  <si>
    <t>Ημερομηνία  Έγκρισης:</t>
  </si>
  <si>
    <t>&lt;ηη/μμ/εεεε&gt;</t>
  </si>
  <si>
    <t>Σύνολο:</t>
  </si>
  <si>
    <t>Διαχειριστής Έργου :</t>
  </si>
  <si>
    <t>Πάροχος Λύσεων:</t>
  </si>
  <si>
    <t>&lt;Όνομα Παρόχου Λύσεων Solution Provider (SP)&gt;</t>
  </si>
  <si>
    <t>&lt;Όνομα Διαχειριστή  Έργου (Project Manager (PM))&gt;</t>
  </si>
  <si>
    <t xml:space="preserve">Επισκόπηση Διαχείρησης Ποιότητας </t>
  </si>
  <si>
    <t>Συνολική Αξιολόγηση Ποιότητας Έργου</t>
  </si>
  <si>
    <t>% Συμμόρφωση στην Ποιότητα</t>
  </si>
  <si>
    <t>Εμπεριέχεται?</t>
  </si>
  <si>
    <t>&lt;Αυτή η λίστα ελέγχου θα πρέπει να αναθεωρείται και να προσαρμόζεται (εάν χρειάζεται), κατά τον σχεδιασμό της ποιότητας. Ο κύριος σκοπός της λίστας ελέγχου ανασκόπησης ποιότητας είναι να  υποστηρίζει τους εγκρίνοντες της ποιότητας του έργου κατά την επαλήθευση της εκτέλεσης των αναμενομένων βασικών δραστηριοτήτων του έργου και τον προσδιορισμό των ευρημάτων απο τον έλεγχο της ποιότητας.&gt;</t>
  </si>
  <si>
    <t>Καμία Απάντηση. Δεν πραγματοποιήθηκε καμία ενέργεια</t>
  </si>
  <si>
    <t>"Ναι, εν μέρει" απάντηση: κάποια εργασία ¨πραγματοποιήθηκε, αλλά όχι στο απαιτούμενο / αναμενόμενο επίπεδο.</t>
  </si>
  <si>
    <t>Ο έλεγχος αυτός δεν ισχύει για αυτό το έργο.</t>
  </si>
  <si>
    <t>Βαθμός</t>
  </si>
  <si>
    <t>Θέμα</t>
  </si>
  <si>
    <t xml:space="preserve">Αριθμός Βαθμολόγησης </t>
  </si>
  <si>
    <t>Κρίσιμα /σημαντικά ζητήματα ή μη συμμόρφωση σημαντικής διαδικασίας</t>
  </si>
  <si>
    <t xml:space="preserve"> Εάν δεν ληφθούν άμεσα μέτρα, το έργο μπορεί να γίνει κόκκινο.</t>
  </si>
  <si>
    <t xml:space="preserve">  Δεν προβλέπεται σημαντική μη συμμόρφωση προς το παρόν.</t>
  </si>
  <si>
    <t>Ευρήματα</t>
  </si>
  <si>
    <t>&lt;Ο πίνακας αυτός θα πρέπει να χρησιμοποιείται για την τεκμηρίωση των ευρημάτων και των συστάσεων σχετικά με τις δραστηριότητες διασφάλισης της ποιότητας και ελέγχου. Να σημειωθεί ότι η βασική ομάδα έργου (PCT) θα πρέπει να συμβάλει στον καθορισμό του σχεδίου δράσης και οι εωγκρίνοντες την  ποιότητα του έργου θα πρέπει να επικυρώσουν εάν το σχέδιο είναι επαρκές για την επίλυση των ευρημάτων που εντοπίστηκαν.&gt;</t>
  </si>
  <si>
    <t>Επιπτώσεις</t>
  </si>
  <si>
    <t xml:space="preserve">Προτεινόμενη Ενέργεια </t>
  </si>
  <si>
    <t>Λεπτομέρειες ενέργειας (προσπάθεια &amp; υπεύθυνος/η)</t>
  </si>
  <si>
    <t xml:space="preserve">Τεκμηριώνονται σαφώς οι ανάγκες του αιτούντος (περιγραφή της ανάγκης, ποιος ζητά και αιτιολόγηση / προτεραιότητα); </t>
  </si>
  <si>
    <t xml:space="preserve">Η περιγραφή του πεδίου εφαρμογής περιγράφει ρητά τα αποτελέσματα που θα είναι μέσα και έξω από το φυσικό αντικείμενο του έργου; </t>
  </si>
  <si>
    <t xml:space="preserve">Υπάρχει επίσημη Δήλωση Φυσικού Αντικειμένου; </t>
  </si>
  <si>
    <t xml:space="preserve">Οι ανάγκες του αιτούντος έχουν αντιστοιχιστεί σε δυνατότητες/παραδοτέα; </t>
  </si>
  <si>
    <t>Αναγνωρίζονται σαφώς όλα τα παραδοτέα;</t>
  </si>
  <si>
    <t xml:space="preserve"> Συμμετείχαν ο α αιτούμενος και η πλευρά του παρόχου στην περιγραφή του Φυσικού Αντικειμένου και των παραδοτέων;</t>
  </si>
  <si>
    <t xml:space="preserve"> Πόσο καλά τεκμηριώνονται οι περιγραφές παραδοτέων; (Κλίμακα: 0 χαμηλότερη - 10 υψηλότερη)</t>
  </si>
  <si>
    <t xml:space="preserve"> Προσδιορίζονται σαφώς τα κριτήρια επιτυχίας του έργου; </t>
  </si>
  <si>
    <t>Μπορούν να μετρηθούν εύκολα τα κριτήρια επιτυχίας του έργου;</t>
  </si>
  <si>
    <t xml:space="preserve"> Έχει εγκρίνει η Διευθύνουσα Επιτροπή Έργου (ΔΕΕ) το Καταστατικό  του Έργου; </t>
  </si>
  <si>
    <t xml:space="preserve">Τεκμηριώνονται οι παραδοχές και οι περιορισμοί; </t>
  </si>
  <si>
    <t xml:space="preserve">Εντοπίστηκαν και τεκμηριώθηκαν εξαρτήσεις έργων; </t>
  </si>
  <si>
    <t>Τεκμηριώνονται τα κριτήρια αποδοχής;</t>
  </si>
  <si>
    <t xml:space="preserve">Μπορούν τα παραδοτέα του έργου να παρακολουθούνται εύκολα από το Καταστατικό  του Έργου στο σχέδιο εργασιών προγράμματος (WBS); </t>
  </si>
  <si>
    <t>Έχει γίνει σαφώς κατανοητό και έχει συμφωνηθεί το καταστατικο του έργου από τους βασικούς ενδιαφερόμενους φορείς στην Εναρκτήρια σύσκεψη υλοποίησης;</t>
  </si>
  <si>
    <t>Είναι το επίπεδο της ανάλυσης  της δομής των εργασιών (WBS) κατάλληλη σε σχέση με τη διάρκεια/πολυπλοκότητα του έργου;</t>
  </si>
  <si>
    <t>Είναι ο διαχειριστής έργου (PM)  σύμφωνος με τη  δομή των εργασιών WBS;</t>
  </si>
  <si>
    <t xml:space="preserve">"Ναι" απάντηση. Ανταποκρίνεται στις απαιτήσεις και τις προσδοκίες σύμφωνα με τη μεθοδολογία PM². </t>
  </si>
  <si>
    <t>Οι ερωτήσεις που ξεκίνησαν από το "Πόσο καλά...;" θα πρέπει να απαντηθούν με τη βαθμολόγηση της σχετικής δραστηριότητας από το 1 έως το 10, που σημαίνει ότι το 1 είναι "πολύ φτωχό", το 5 είναι "μέσος όρος" (πληρούνται οι απαιτήσεις) και το 10 είναι "εξαιρετικό" (Υλικό το οποίο μπορεί να χρησιμοποιηθεί σαν σημείο αναφοράς).</t>
  </si>
  <si>
    <t>Οχι</t>
  </si>
  <si>
    <t>Εγκρίθηκαν όλες οι αλλαγές στο φυσικο αντικείμενο από τον κύριο του έργου (PO / Διευθύνουσα Επιτροπή Έργου (ΔΕΕ) ;</t>
  </si>
  <si>
    <t xml:space="preserve">Τεκμηριώνεται και ακολουθείται μια διαδικασία κλιμάκωσης για τις αλλαγές του έργου; </t>
  </si>
  <si>
    <t xml:space="preserve">Υπάρχουν συσκέψεις για τον έλεγχο της τροποποίησης του έργου; </t>
  </si>
  <si>
    <t>Το μητρώο Τροποποιήσεων αναθεωρείται τακτικά, π.χ. κάθε εβδομάδα;</t>
  </si>
  <si>
    <t>Διατηρείται το μητρώο Τροποποιήσεων ;</t>
  </si>
  <si>
    <t>Είναι τεκμηριωμένο το σχέδιο διαχείρισης τροποποιήσεων του έργου;</t>
  </si>
  <si>
    <t>Υπάρχει τεκμηριωμένη διαδικασία διαχείρισης τροποποιήσεων;</t>
  </si>
  <si>
    <t>Ναι. Μερικώς</t>
  </si>
  <si>
    <t>Έλεγχος Τροποποίησης Φυσικού Αντικειμένου Έργου</t>
  </si>
  <si>
    <t>Σχεδιασμός Φυσικού Αντικείμενου Έργου</t>
  </si>
  <si>
    <t>Έναρξη Φυσικού Αντικείμενου Έργου</t>
  </si>
  <si>
    <t>Διαχείρηση Φυσικού Αντικείμενου Έργου</t>
  </si>
  <si>
    <t>Ορισμός Δραστηριότητας</t>
  </si>
  <si>
    <t>Υπολογισμός Διάρκειας Δραστηριότητας</t>
  </si>
  <si>
    <t>Αλληλουχία  Δραστηριότητας</t>
  </si>
  <si>
    <t>Έχουν ληφθεί υπόψιν οι εξωτερικές εξαρτήσεις ;</t>
  </si>
  <si>
    <t>Έχουν όλες οι δραστηριότητες εργασίας μετρήσιμο προιόν;</t>
  </si>
  <si>
    <t>Οι εργασίες / δραστηριότητες έχουν τεκμηριώσει τα γεγονότα έναρξης και λήξης;</t>
  </si>
  <si>
    <t>Υπάρχουν οι σχετικές δραστηριότητες επιχειρηματικής υλοποίησης στο χρονοδιάγραμμα;</t>
  </si>
  <si>
    <t>Εχουν συμπεριληφθεί οι σχετικές δραστηριότητες διαχείρισης έργων στο χρονοδιάγραμμα;</t>
  </si>
  <si>
    <t xml:space="preserve">Είναι κατάλληλος ο βαθμός του επιπέδου λεπτομέρειας του χρονοδιαγράμματος; </t>
  </si>
  <si>
    <t>Μπορείτε να συνδέσετε τις δραστηριότητες πίσω στην δομή της ανάλυση των εργασιών (WBS);</t>
  </si>
  <si>
    <t>Υπάρχει ενοποιημένο χρονοδιάγραμμα (γράφημα Gantt);</t>
  </si>
  <si>
    <t>Υπάρχει σχέδιο εργασίας έργου (WBS+προσπάθεια  &amp; υπολογισμός κόστους+χρονοδιάγραμμα έργου);</t>
  </si>
  <si>
    <t xml:space="preserve">Έχει οριστεί μια κρίσιμη διαδρομή για το συνολικό έργο; </t>
  </si>
  <si>
    <t>Έχει οριστεί η κρίσιμη διαδρομή για κάθε παραδοτέο (επανάληψη για έργα PM²-Agile) κατά την εκκίνησή τους;</t>
  </si>
  <si>
    <t>Ορίζεται η κρίσιμη διαδρομή μετά από διαβούλευση με την κύρια ομάδα του έργου;</t>
  </si>
  <si>
    <t>Ήταν ακριβείς οι εκτιμήσεις μέχρι αυτή τη στιγμή;</t>
  </si>
  <si>
    <t xml:space="preserve"> Οι  εκτιμήσεις δημιουργούνται από τα μέλη της ομάδας που θα υλοποιήσουν τις δραστηριότητες;</t>
  </si>
  <si>
    <t>Υπήρξε αξιολόγηση από ομοτίμους των εκτιμήσεων; - Από ποιον;</t>
  </si>
  <si>
    <t>Έγινε αναφορά (για την εκτίμηση) σε οποιοδήποτε προηγούμενο παρόμοιο έργο ή προηγούμενη φάση του έργου; - Ποια απ' όλα;</t>
  </si>
  <si>
    <t>Ανάπτυξη χρονοδιαγράμματος</t>
  </si>
  <si>
    <t>Έλεγχος χρονοδιαγράμματος</t>
  </si>
  <si>
    <t xml:space="preserve">Παρακολουθούνται και τεκμηριώνονται η κατάσταση των εργασιών / % της ολοκλήρωσης; </t>
  </si>
  <si>
    <t>Ενημερώνεται το χρονοδιάγραμμα (με σχέδιο επανάληψης για PM²-Agile έργα) τακτικά με πραγματική ταχύτητα;</t>
  </si>
  <si>
    <t>Είναι το έργο σε καλό δρόμο σχετικά με το χρονοδιάγραμμα (με επανάληψη / χρονο-περιορισμό (sprint) για PM²-Agile έργα);</t>
  </si>
  <si>
    <t>Το χρονοδιάγραμμα επανεξετάζεται τακτικά για να ληφθούν υπόψιν οι τροποποιήσεις του έργου;</t>
  </si>
  <si>
    <t>Επανεξετάζεται τακτικά η κρίσιμη διαδρομή;</t>
  </si>
  <si>
    <t>Ελέγχεται η κατανομή πόρων κάθε εβδομάδα;</t>
  </si>
  <si>
    <t>Είναι όλοι οι πόροι με το σωστό όγκο εργασίας (δεν κατανέμονται υπερβολικά);</t>
  </si>
  <si>
    <t>Οι εσωτερικοί ή/και υπεργολάβοι παρέχουν αποτελέσματα ανά πρόγραμμα;</t>
  </si>
  <si>
    <t>Υπάρχουν τακτικές επισκοπήσεις με εσωτερικούς ή/και υπεργολάβους;</t>
  </si>
  <si>
    <t>Χρησιμοποιούνται διαδικασίες διαχείρισης έργου με εσωτερικούς πόρους και πόρους υπεργολάβων;</t>
  </si>
  <si>
    <t>Απάντηση</t>
  </si>
  <si>
    <t>Σχόλια</t>
  </si>
  <si>
    <t>Σχεδιασμός Πόρων</t>
  </si>
  <si>
    <t>Υπολογισμός Κόστους</t>
  </si>
  <si>
    <t>Προυπολογισμός Κόστους</t>
  </si>
  <si>
    <t>Ελεγχος Κόστους</t>
  </si>
  <si>
    <t>Κόστος</t>
  </si>
  <si>
    <t>Πόσο καλά χρησιμοποιείται η μεθοδολογία PM²; (Κλίμακα: 0 χαμηλότερη - 10 υψηλότερη)</t>
  </si>
  <si>
    <t>Πόσο καλά χρησιμοποιούνται τα πρότυπα PM²; (Κλίμακα: 0 χαμηλότερη - 10 υψηλότερη)</t>
  </si>
  <si>
    <t>Είναι το Σχέδιο Διαχείρισης Ποιότητας κατανοητό από όλους;</t>
  </si>
  <si>
    <t>Έχουν καθοριστεί ποιοτικά χαρακτηριστικά για το έργο;</t>
  </si>
  <si>
    <t>Υπάρχει σχέδιο διαχείρισης ποιότητας;</t>
  </si>
  <si>
    <t>Εγκρίθηκε το σχέδιο διαχείρισης της ποιότητας από τη Συντονιστική Επιτροπή Έργου (ΣΕΕ);</t>
  </si>
  <si>
    <t>Υπάρχει πρόγραμμα διαχείρισης αποδοχής παραδοτέων;</t>
  </si>
  <si>
    <t>Υπάρχει κάποιο σχέδιο δοκιμής αποδοχής σε ισχύ;</t>
  </si>
  <si>
    <t>Εγκρίνεται το σχέδιο δοκιμής αποδοχής από τον αιτούντα;</t>
  </si>
  <si>
    <t>Έχουν όλα τα παραδοτέα κριτήρια αποδοχής;</t>
  </si>
  <si>
    <t>Υπάρχει διαδικασία διαχείρισης διαμόρφωσης (τεκμηριωμένη και υλοποιείται);</t>
  </si>
  <si>
    <t>Εκτελείται η διαδικασία διαχείρισης διαμόρφωσης;</t>
  </si>
  <si>
    <t>Διασφάλιση Ποιότητας</t>
  </si>
  <si>
    <t>Διατηρείται ένα χώρος αποθήκευσης για τα δεδομένα/έγγραφα του έργου;</t>
  </si>
  <si>
    <t>Είναι ενημερωμένος ο χώρος αποθήκευσης των δεδομένων/έγγραφων  του έργου;</t>
  </si>
  <si>
    <t>Εξετάζει το έργο μια ομάδα/άτομο διασφάλισης ποιότητας έργου (PQA);</t>
  </si>
  <si>
    <t>Μετράται η ποιότητα ανεξάρτητα;</t>
  </si>
  <si>
    <t>Τα παραδοτέα πληρούν τα κριτήρια αποδοχής τους;</t>
  </si>
  <si>
    <t>Όταν ολοκληρωθεί, έχουν γίνει αποδεκτά τα παραδοτέα και έχουν υπογραφεί;</t>
  </si>
  <si>
    <t>Εφαρμόστηκαν οι προηγούμενες συστάσεις επανεξέτασης;</t>
  </si>
  <si>
    <t>Διενεργήθηκε αξιολόγηση από ομοτίμους παραδοτέων;</t>
  </si>
  <si>
    <t>Τα σχέδια του έργου επανεξετάζονται τακτικά με τον αιτούντα;</t>
  </si>
  <si>
    <t>Εξετάστηκαν όλα τα αντικείμενα(artefacts) του έργου πριν αποσταλούν στον αιτούντα για έγκριση;</t>
  </si>
  <si>
    <t>Έχουν πραγματοποιηθεί αξιολογήσεις έργου/ορόσημα/φάσης εξόδου με τον αιτούντα;</t>
  </si>
  <si>
    <t>Τεκμηριώνονται οι προδιαγραφές των δοκιμών και οι περιπτώσεις δοκιμών;</t>
  </si>
  <si>
    <t>Οι δοκιμές θα επαληθεύσουν ότι όλα τα παραδοτέα πληρούν τα κριτήρια αποδοχής;</t>
  </si>
  <si>
    <t>Πραγματοποιούνται δραστηριότητες ποιοτικού ελέγχου;</t>
  </si>
  <si>
    <t>Έχουν ληφθεί διορθωτικά μέτρα όταν απαιτείται;</t>
  </si>
  <si>
    <t xml:space="preserve">Ακολουθούν  οι επισκοπήσεις ποιότητας του έργου την προγραμματισμένη συχνότητα και δραστηριότητες;  </t>
  </si>
  <si>
    <t>Εκτελούνται δραστηριότητες ασφάλειας και επιχειρησιακής συνέχειας;</t>
  </si>
  <si>
    <t>Υπάρχει μητρώο καταγραφής ρύθμισης διαμόρφωσης του έργου;</t>
  </si>
  <si>
    <t>&lt;Προσθέστε εδώ την αιτιολόγηση της απάντησης που δόθηκε.&gt;</t>
  </si>
  <si>
    <t>Ελεγχος Ποιότητας</t>
  </si>
  <si>
    <t>Εντοπίστηκαν κίνδυνοι για αυτό το έργο;</t>
  </si>
  <si>
    <t>Υπάρχει διαδικασία διαχείρισης ζητημάτων;</t>
  </si>
  <si>
    <t>Υπάρχει κάποιο σχέδιο διαχείρισης ζητημάτων;</t>
  </si>
  <si>
    <t>Χρησιμοποιείται μητρώο καταγραφής ζητημάτων στο έργο;</t>
  </si>
  <si>
    <t>Εμπλέκονται τόσο ο αιτούμενος όσο και η πλευρά του παρόχου στην αναγνώριση του ζητήματος;</t>
  </si>
  <si>
    <t>Χρησιμοποιείται μητρώο καταγραφής αποφάσεων στο έργο;</t>
  </si>
  <si>
    <t>Αξιολογούνται τα ζητήματα από την άποψη του επείγοντος, της επίδρασης και του μεγέθους;</t>
  </si>
  <si>
    <t>Είναι ακριβή τα δεδομένα αξιολόγησης ζητημάτων;</t>
  </si>
  <si>
    <t>Αξιολογείται δεόντως η προσπάθεια της δράσης που σχετίζεται με το ζήτημα;</t>
  </si>
  <si>
    <t>Επιλέγονται ενέργειες για κάθε ζήτημα;</t>
  </si>
  <si>
    <t>Υπάρχει διαδικασία κλιμάκωσης σαφώς καθορισμένη για ζητήματα (με βάση τον επείγοντα χαρακτήρα, την επίδραση και το μέγεθος);</t>
  </si>
  <si>
    <t>Έχουν τοποθετηθεί κάτοχοι ζητημάτων σε ενέργειες;</t>
  </si>
  <si>
    <t>Ακολουθούν οι αποφάσεις τις καθορισμένες διαδικασίες κλιμάκωσης για θέματα, κινδύνους και τροποποιήσεων;</t>
  </si>
  <si>
    <t>Εξετάζεται  το μητρώο καταγραφής ζητημάτων σε κατάλληλα χρονικά διαστήματα;</t>
  </si>
  <si>
    <t>Πόσο καλά παρακολουθείται και αναφέρεται η κατάσταση των ζητημάτων;</t>
  </si>
  <si>
    <t>Κλείνει η ομάδα τα θέματα σε κατάλληλο χρόνο;</t>
  </si>
  <si>
    <t>Υπάρχει κάποια παρακολούθηση σε ενέργειες που εχουν καθυστερήσει;</t>
  </si>
  <si>
    <t>Παρακολούθηση Ζητημάτων και Έλεγχος</t>
  </si>
  <si>
    <t xml:space="preserve">Αξιολόγηση Ζητήματων και Περιγραφή Ενεργειών </t>
  </si>
  <si>
    <t>Αναγνώριση και Περιγραφή Ζητημάτων</t>
  </si>
  <si>
    <t>Ζητήματα &amp; Αποφάσεις</t>
  </si>
  <si>
    <t>Εγκρίθηκε ο προϋπολογισμός;</t>
  </si>
  <si>
    <t>Έχει καθοριστεί κατάλληλο χρονοδιάγραμμα πληρωμών;</t>
  </si>
  <si>
    <t>Υπάρχουν παραγγελίες αγοράς (PO) για όλες τις εξουσιοδοτημένες αγορές και έξοδα;</t>
  </si>
  <si>
    <t>Υπάρχει ενεργή διαχείριση του κόστους;</t>
  </si>
  <si>
    <t>Είναι ακριβές το "ποσοστό ολοκλήρωσης" (με βάση τη διάρκεια);</t>
  </si>
  <si>
    <t>Συμμετείχε η τρέχουσα ομάδα παροχής στην εκτίμηση;</t>
  </si>
  <si>
    <t>Είναι γραπτές οι δεσμεύσεις υπεργολαβίας (παραδοτέα και προσπάθεια);</t>
  </si>
  <si>
    <t>Προσδιορίζονται όλα τα έξοδα του έργου, μεταξύ άλλων από την πλευρά του αιτούμενου και του παρόχου;</t>
  </si>
  <si>
    <t>Χρησιμοποιήθηκε το WBS για να βοηθήσει στην εκτίμηση του κόστους;</t>
  </si>
  <si>
    <t>Συνεκτιμάτε η προσπάθεια (εργασία) για τη διαχείριση του έργου στους υπολογισμούς του έργου;</t>
  </si>
  <si>
    <t>Εντοπίστηκε το κόστος του κινδύνου;</t>
  </si>
  <si>
    <t>Υπάρχει σχέδιο διαχείρησης πόρων;</t>
  </si>
  <si>
    <t>Το σχέδιο πόρων περιλαμβάνει όλους τους τύπους πόρων, συμπεριλαμβανομένων των αναγκών εκπαίδευσης;</t>
  </si>
  <si>
    <t>Μπορεί το σχέδιο πόρων να συνδεθεί με την δομή της ανάλυσης των εργασιών (WBS) και το χρονοδιάγραμμα;</t>
  </si>
  <si>
    <t xml:space="preserve">Διαχείριση Κλιμάκωσης </t>
  </si>
  <si>
    <t>Υπάρχει τεκμηριωμένη διαδικασία κλιμάκωσης σε ισχύ και είναι αυτή κατανοητή;</t>
  </si>
  <si>
    <t>Χρησιμοποιείται η διαδικασία αποτελεσματικά;</t>
  </si>
  <si>
    <t>Ήταν τα αποτελέσματα σχετικά με την κλιμάκωση ικανοποιητικά (εάν υπάρχουν);</t>
  </si>
  <si>
    <t>Αναφορά Επιδόσεων</t>
  </si>
  <si>
    <t>Δημοσιεύονται τα πρακτικά της σύσκεψης μετά από συσκέψεις;</t>
  </si>
  <si>
    <t>Ακολουθούν οι συσκέψεις και οι εκθέσεις την προγραμματισμένη συχνότητα;</t>
  </si>
  <si>
    <t>Τα στοιχεία επικοινωνίας (εκθέσεις, συσκέψεις, άλλα) είναι προσαρμοσμένα για το κοινό που προορίζεται (ενδιαφερόμενοι);</t>
  </si>
  <si>
    <t>Διανομή πληροφοριών</t>
  </si>
  <si>
    <t>Πραγματοποιήθηκε εσωτερική εναρκτήρια συνάντηση;</t>
  </si>
  <si>
    <t>Κοινοποιείται η κατάσταση του έργου στους ενδιαφερόμενους φορείς του έργου, συμπεριλαμβανομένης της κύριας ομάδας έργου (PCT) σύμφωνα με το σχέδιο επικοινωνίας;</t>
  </si>
  <si>
    <t xml:space="preserve">Πραγματοποιούνται τακτικά οι συναντήσεις παρακολούθησης του έργου; </t>
  </si>
  <si>
    <t>Διατηρούνται οι απομακρυσμένες ομάδες  "στο βρόχο" (loop) εάν υπάρχει;</t>
  </si>
  <si>
    <t>Υπάρχουν τακτικές συσκέψεις της κύριας ομάδας έργου (PCT);</t>
  </si>
  <si>
    <t>Πραγματοποιήθηκε μια εξωτερική εναρκτήρια συνάντηση;</t>
  </si>
  <si>
    <t>Πραγματοποιούνται οι συνεδριάσεις της διοίκησης/της επιτροπής συντονισμού  σύμφωνα με το πρόγραμμα;</t>
  </si>
  <si>
    <t>Σχεδιασμός Επικοινωνιών</t>
  </si>
  <si>
    <t>Υπάρχει κατάλογος επαφών έργου (πίνακας ενδιαφερομένων);</t>
  </si>
  <si>
    <t>Υπάρχει σχέδιο διαχείρισης επικοινωνιών;</t>
  </si>
  <si>
    <t>Τεκμηριώνονται οι αναμενόμενες συνεδριάσεις και εκθέσεις έργων;</t>
  </si>
  <si>
    <t>Περιλαμβάνει το σχέδιο διαχείρισης επικοινωνιών όλα τα ενδιαφερόμενα μέρη;</t>
  </si>
  <si>
    <t>Είναι οι κύριοι ενδιαφερόμενοι σύμφωνοι με το σχέδιο επικοινωνίας;</t>
  </si>
  <si>
    <t>Ανάπτυξη Ομάδας</t>
  </si>
  <si>
    <t>Είναι ικανοποιητικό για τον Υπεύθυνο Έργου (PM) το επίπεδο συνεργασίας μεταξύ ομάδων εκτός /εντος των εγκαταστάσεων  ;</t>
  </si>
  <si>
    <t>Αντιμετωπίστηκαν σωστά τα θέματα ομαδικής εργασίας;</t>
  </si>
  <si>
    <t>Πόσο ικανοποιημένοι είναι τα μέλη της ομάδας με το έργο (κλίμακα: 0 χαμηλότερη - 10 υψηλότερη);</t>
  </si>
  <si>
    <t>Ελέγχθηκαν / επιλέχθηκαν σωστά τα μέλη των υπεργολαβων;</t>
  </si>
  <si>
    <t>Χρησιμοποιήθηκε εγκεκριμένος μηχανισμός πόρων/συμφωνία;</t>
  </si>
  <si>
    <t>Ορίζονται κριτήρια αξιολόγησης για το προσωπικό / υπεργολάβους του έργου;</t>
  </si>
  <si>
    <t xml:space="preserve">Πρόσληψη Προσωπικού </t>
  </si>
  <si>
    <t>Οργανισμός &amp; Σχεδιασμός</t>
  </si>
  <si>
    <t>Καθορίζονται και τεκμηριώνονται οι ρόλοι/αρμοδιότητες  του έργου;</t>
  </si>
  <si>
    <t>Υπάρχει οργανόγραμμα έργου με όλες τις διασυνδέσεις;</t>
  </si>
  <si>
    <t>Υπάρχει επιτροπή συντονισμού του έργου;</t>
  </si>
  <si>
    <t>Χρησιμοποιούνται σωστά οι πόροι υπεργολαβίας (κατά περίπτωση);</t>
  </si>
  <si>
    <t>Έχει η κύρια ομάδα έργου (PCT) την τεχνική ικανότητα να κάνει τη δουλειά;</t>
  </si>
  <si>
    <t>Υπάρχουν επαρκείς και κατάλληλοι πόροι για την κάλυψη των απαιτήσεων;</t>
  </si>
  <si>
    <t>Διαχείριση Συμβάσεων Εξωτερικής Ανάθεσης</t>
  </si>
  <si>
    <t>Επιλέχθηκε ο ανάδοχος σύμφωνα με τις εταιρικές διαδικασίες και τα πρότυπα;</t>
  </si>
  <si>
    <t>Υπάρχουν υπογεγραμμένες συμβάσεις;</t>
  </si>
  <si>
    <t>Αναθεωρήθηκαν οι συμβάσεις με νομικά (ή τυποποιημένα);</t>
  </si>
  <si>
    <t>Πόσο καλά ήταν τεκμηριωμένες οι εσωτερικές συμφωνίες;</t>
  </si>
  <si>
    <t>Ορίζονται συμφωνίες επιπέδου εξυπηρέτησης (Service Level Aggreement) SLA's στη σύμβαση;</t>
  </si>
  <si>
    <t>Σχεδιασμός Eξωτερικής Aνάθεσης</t>
  </si>
  <si>
    <t>Είναι καλά κατανοητά τα αποτελέσματα της σύμβασης;</t>
  </si>
  <si>
    <t>Πρέπει να ακολουθούνται oι διαδικασίες διαχείρισης του έργου και οι ποιοτικοί έλεγχοι από τον εξωτερικό συνεργάτη που τεκμηριώνεται;</t>
  </si>
  <si>
    <t>Είναι σαφώς καθορισμένα τα κριτήρια αξιολόγησης του εξωτερικού συνεργάτη (υπηρεσίες και παραδοτέα);</t>
  </si>
  <si>
    <t>Υπάρχει σχέδιο εξωτερικής ανάθεσης εργασιών;</t>
  </si>
  <si>
    <t>Υπάρχει συγκεκριμένο πρόγραμμα παράδοσης προιόντος;</t>
  </si>
  <si>
    <t>Ικανοποίηση Πελάτη (Κλίμακα : 0 Ελάχιστο - 10 Μέγιστο)</t>
  </si>
  <si>
    <t>Πόσο ικανοποιημένος είναι ο πελάτης/ο α αιτητής με το χρονοδιάγραμμα (επιτρέπει την υποβολή αιτήσεων τροποποιήσεων);</t>
  </si>
  <si>
    <t>Πόσο ικανοποιημένος είναι ο πελάτης/αιτούμενος με τις απαιτήσεις;</t>
  </si>
  <si>
    <t>Πόσο ικανοποιημένος είναι ο πελάτης/αιτούμενος με την ποιότητα των παραδοτέων;</t>
  </si>
  <si>
    <t>Πόσο ικανοποιημένος είναι ο πελάτης/αιτούμενος με την επικοινωνία του έργου;</t>
  </si>
  <si>
    <t>Πόσο ικανοποιημένος είναι ο πελάτης/αιτούμενος με την τεχνική ικανότητα της Κύριας Ομάδας έργου (PCT);</t>
  </si>
  <si>
    <t>Ποια είναι η συνολική ικανοποίηση του πελάτης/αιτούμενου;</t>
  </si>
  <si>
    <t>Δημιουργήθηκε βάση αναφοράς  για το χρονοδιάγραμμα;</t>
  </si>
  <si>
    <t>Εγκρίθηκε η  βάση αναφοράς για το χρονοδιάγραμμα;</t>
  </si>
  <si>
    <t>Σε περίπτωση που έγινε ανανέωση της βάσης αναφοράς , η ανανέωση έγινε με τη χρήση της διαδικασίας διαχείρισης τροποποιήσεων;</t>
  </si>
  <si>
    <t>Κλειδί Συνολικής Αξιολόγησης:</t>
  </si>
  <si>
    <t>ΛΟΓΟΤΥΠΟ</t>
  </si>
  <si>
    <r>
      <t xml:space="preserve">Οργανισμός </t>
    </r>
    <r>
      <rPr>
        <sz val="10"/>
        <color rgb="FFFF0000"/>
        <rFont val="Arial"/>
        <family val="2"/>
        <charset val="161"/>
      </rPr>
      <t>[Όνομα]</t>
    </r>
  </si>
  <si>
    <r>
      <t xml:space="preserve">Τμήμα </t>
    </r>
    <r>
      <rPr>
        <sz val="10"/>
        <color rgb="FFFF0000"/>
        <rFont val="Arial"/>
        <family val="2"/>
        <charset val="161"/>
      </rPr>
      <t>[Όνομα]</t>
    </r>
  </si>
  <si>
    <t>&lt;Όνομα Έργου&gt;</t>
  </si>
  <si>
    <t>Ημερομηνία:</t>
  </si>
  <si>
    <t>&lt;Ημερομηνία&gt;</t>
  </si>
  <si>
    <t xml:space="preserve">Έκδοση: </t>
  </si>
  <si>
    <t>&lt;Έκδοση&gt;</t>
  </si>
  <si>
    <t>Έκδοση Προτύπου:  3.01</t>
  </si>
  <si>
    <t>Αυτό το πρότυπο εναρμονίζεται με την έκδοση PM2 Guide V3.0</t>
  </si>
  <si>
    <t>Για την πιο πρόσφατη έκδοση του προτύπου επισκεφτείτε τη σελίδα:</t>
  </si>
  <si>
    <t>https://www.pm2alliance.eu/publications/</t>
  </si>
  <si>
    <t xml:space="preserve">Η PM² Alliance δεσμεύεται για τη βελτίωση της Μεθοδολογίας PM² και των προτύπων διαχειριστικών εγγράφων </t>
  </si>
  <si>
    <t xml:space="preserve">που την υποστηρίζουν. Τα πρότυπα διαχειριστικά έγγραφα της PM² Alliance εμπεριέχουν τις  βέλτιστες πρακτικές </t>
  </si>
  <si>
    <t>διαχείρισης έργων και ενσωματώνουν τις προτάσεις και εγκεκριμένες διορθώσεις της κοινότητας.</t>
  </si>
  <si>
    <t xml:space="preserve">Γίνεται μέλος της PM² Alliance και επισκεφθείτε την ιστοσελίδα της στο  PM² Alliance GitHub για την συνεισφορά </t>
  </si>
  <si>
    <t>σας και την υποβολή προτάσεων:</t>
  </si>
  <si>
    <t>https://github.com/pm2alliance</t>
  </si>
  <si>
    <t>&lt;Λίστα Επισκόπησης Ποιότητας&gt;</t>
  </si>
  <si>
    <t>Προσδιορισμός Ρίσκου</t>
  </si>
  <si>
    <t>Υπάρχει σχέδιο διαχείρισης Ρίσκων;</t>
  </si>
  <si>
    <t>Χρησιμοποιείται μητρώο καταγραφής ρίσκων στο έργο;</t>
  </si>
  <si>
    <t>Εμπλέκονται η πλευρά του αιτούντος και η πλευρά του παρόχου στον προσδιορισμό ρίσκων, συμπεριλαμβανομένης της κύριας ομάδας έργου (PCT);</t>
  </si>
  <si>
    <t>Τα εντοπισθέντα ρίσκα ανήκουν σε περισσότερες από μία κατηγορίες ρίσκων;</t>
  </si>
  <si>
    <t>Αξιολόγηση Ρϊσκου</t>
  </si>
  <si>
    <t>Ποσοτικοποιήθηκαν τα ρίσκα σε σχέση με το επίπεδο ρίσκου τους (πιθανότητα &amp; επίπτωση);</t>
  </si>
  <si>
    <t>Είναι ακριβή τα δεδομένα εκτίμησης ρίσκου;</t>
  </si>
  <si>
    <t>Αξιολογείται η επίπτωση ρίσκου στον προϋπολογισμό του έργου;</t>
  </si>
  <si>
    <t>Εγκρίθηκαν όλα τα ρίσκα όπως ορίζονται στη διαδικασία κλιμάκωσης;</t>
  </si>
  <si>
    <t>Εγκρίθηκαν όλα τα υψηλα και πολύ υψηλά ρίσκα (επίπεδο ρίσκου 15) από τη συντονιστικη επιτροπή έργου (ΣΕΕ);</t>
  </si>
  <si>
    <t>Έχετε κάποιο σχέδιο για το πώς να χρηματοδοτήσετε τις δράσεις ρίσκων;</t>
  </si>
  <si>
    <t>Ανάπτυξη Αντιμετώπισης Ρίσκου</t>
  </si>
  <si>
    <t>Αποφεύγονται ή μειώνονται αμέσως όλα τα υψηλά και πολύ υψηλά ρίσκα;</t>
  </si>
  <si>
    <t>Επιλέγονται στρατηγικές αντιμετώπισης ρίσκου για κάθε εγκεκριμένο ρίσκο;</t>
  </si>
  <si>
    <t>Ορίζονται σχέδια έκτακτης ανάγκης για αποδεκτά ρίσκα;</t>
  </si>
  <si>
    <t>Ενσωματώνονται οι δράσεις που σχετίζονται με τις στρατηγικές αντιμετώπισης ρίσκων στο σχέδιο εργασίας του έργου;</t>
  </si>
  <si>
    <t>Παρακολούθηση και Έλεγχος Ρϊσκου</t>
  </si>
  <si>
    <t>Επανεξετάζεται συχνά το μητρωο καταγραφής ρίσκου (τουλάχιστον εβδομαδιαία);</t>
  </si>
  <si>
    <t>Συζητούνται τα ρίσκα στις συνεδριάσεις παρακολούθησης του έργου;</t>
  </si>
  <si>
    <t>Συζητούνται τα ρίσκα στις συναντήσεις της κύριας ομάδας του έργου;</t>
  </si>
  <si>
    <t>Αναλύονται τα ρίσκα στις συσκέψεις ανασκόπησης έργου;</t>
  </si>
  <si>
    <t>Συζητούνται τα ρίσκα στις συνεδριάσεις της συντονιστικης επιτροπής του έργου (ΣΕΕ);</t>
  </si>
  <si>
    <t>Επανεξετάζονται τακτικά τ αρίσκα (προσδιορισμός νέων ρίσκων, αξιολόγηση του επιπέδου ρίσκου και αποτελεσματικότητα των εφαρμοζόμενων δράσεων);</t>
  </si>
  <si>
    <t>Επανεξετάζεται το αρχείο καταγραφής ρίσκων όταν εγκρίνονται οι  τροποποιήσεις;</t>
  </si>
  <si>
    <t>Εκτελούνται σχέδια άμβλυνσης του ρίσκου;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</si>
</sst>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_)"/>
    <numFmt numFmtId="165" formatCode="0_)"/>
  </numFmts>
  <fonts count="39">
    <font>
      <sz val="10"/>
      <name val="Arial"/>
    </font>
    <font>
      <sz val="11"/>
      <color theme="1"/>
      <name val="Calibri"/>
      <family val="2"/>
      <scheme val="minor"/>
    </font>
    <font>
      <sz val="10"/>
      <name val="Arial"/>
      <family val="2"/>
    </font>
    <font>
      <sz val="9"/>
      <name val="Arial"/>
      <family val="2"/>
    </font>
    <font>
      <b/>
      <sz val="10"/>
      <name val="Arial"/>
      <family val="2"/>
    </font>
    <font>
      <sz val="10"/>
      <color indexed="81"/>
      <name val="Calibri"/>
      <family val="2"/>
      <scheme val="minor"/>
    </font>
    <font>
      <sz val="10"/>
      <name val="Calibri"/>
      <family val="2"/>
      <scheme val="minor"/>
    </font>
    <font>
      <sz val="10"/>
      <color indexed="12"/>
      <name val="Calibri"/>
      <family val="2"/>
      <scheme val="minor"/>
    </font>
    <font>
      <b/>
      <u/>
      <sz val="14"/>
      <color indexed="50"/>
      <name val="Calibri"/>
      <family val="2"/>
      <scheme val="minor"/>
    </font>
    <font>
      <b/>
      <sz val="10"/>
      <name val="Calibri"/>
      <family val="2"/>
      <scheme val="minor"/>
    </font>
    <font>
      <sz val="12"/>
      <name val="Calibri"/>
      <family val="2"/>
      <scheme val="minor"/>
    </font>
    <font>
      <b/>
      <sz val="12"/>
      <name val="Calibri"/>
      <family val="2"/>
      <scheme val="minor"/>
    </font>
    <font>
      <i/>
      <sz val="10"/>
      <name val="Calibri"/>
      <family val="2"/>
      <scheme val="minor"/>
    </font>
    <font>
      <sz val="12"/>
      <color rgb="FFFF0000"/>
      <name val="Calibri"/>
      <family val="2"/>
      <scheme val="minor"/>
    </font>
    <font>
      <b/>
      <sz val="14"/>
      <name val="Calibri"/>
      <family val="2"/>
      <scheme val="minor"/>
    </font>
    <font>
      <sz val="10"/>
      <color theme="9" tint="-0.499984740745262"/>
      <name val="Calibri"/>
      <family val="2"/>
      <scheme val="minor"/>
    </font>
    <font>
      <sz val="11"/>
      <name val="Calibri"/>
      <family val="2"/>
      <scheme val="minor"/>
    </font>
    <font>
      <b/>
      <sz val="11"/>
      <name val="Calibri"/>
      <family val="2"/>
      <scheme val="minor"/>
    </font>
    <font>
      <i/>
      <sz val="10"/>
      <color rgb="FF1B6FB5"/>
      <name val="Calibri"/>
      <family val="2"/>
      <scheme val="minor"/>
    </font>
    <font>
      <sz val="10"/>
      <name val="Arial"/>
      <family val="2"/>
    </font>
    <font>
      <b/>
      <sz val="20"/>
      <color indexed="9"/>
      <name val="Calibri"/>
      <family val="2"/>
      <scheme val="minor"/>
    </font>
    <font>
      <b/>
      <sz val="20"/>
      <name val="Calibri"/>
      <family val="2"/>
      <scheme val="minor"/>
    </font>
    <font>
      <b/>
      <i/>
      <sz val="18"/>
      <name val="Calibri"/>
      <family val="2"/>
      <scheme val="minor"/>
    </font>
    <font>
      <b/>
      <sz val="24"/>
      <color indexed="12"/>
      <name val="Calibri"/>
      <family val="2"/>
      <scheme val="minor"/>
    </font>
    <font>
      <sz val="12"/>
      <color theme="9" tint="-0.499984740745262"/>
      <name val="Calibri"/>
      <family val="2"/>
      <scheme val="minor"/>
    </font>
    <font>
      <b/>
      <i/>
      <sz val="26"/>
      <name val="Calibri"/>
      <family val="2"/>
      <scheme val="minor"/>
    </font>
    <font>
      <sz val="11"/>
      <name val="Calibri"/>
      <family val="2"/>
      <charset val="161"/>
    </font>
    <font>
      <sz val="10.5"/>
      <color rgb="FF000000"/>
      <name val="Segoe UI"/>
      <family val="2"/>
      <charset val="161"/>
    </font>
    <font>
      <sz val="10"/>
      <name val="Segoe UI"/>
      <family val="2"/>
      <charset val="161"/>
    </font>
    <font>
      <sz val="10"/>
      <name val="Arial"/>
      <family val="2"/>
      <charset val="161"/>
    </font>
    <font>
      <u/>
      <sz val="10"/>
      <color theme="10"/>
      <name val="Arial"/>
      <family val="2"/>
      <charset val="161"/>
    </font>
    <font>
      <b/>
      <sz val="18"/>
      <color theme="0" tint="-0.34998626667073579"/>
      <name val="Arial"/>
      <family val="2"/>
      <charset val="161"/>
    </font>
    <font>
      <sz val="10"/>
      <color rgb="FFFF0000"/>
      <name val="Arial"/>
      <family val="2"/>
      <charset val="161"/>
    </font>
    <font>
      <b/>
      <sz val="14"/>
      <name val="Arial"/>
      <family val="2"/>
      <charset val="161"/>
    </font>
    <font>
      <sz val="14"/>
      <name val="Arial"/>
      <family val="2"/>
      <charset val="161"/>
    </font>
    <font>
      <sz val="14"/>
      <color rgb="FFFF0000"/>
      <name val="Arial"/>
      <family val="2"/>
      <charset val="161"/>
    </font>
    <font>
      <sz val="10"/>
      <color theme="0" tint="-0.499984740745262"/>
      <name val="Arial"/>
      <family val="2"/>
      <charset val="161"/>
    </font>
    <font>
      <sz val="8"/>
      <color rgb="FF0070C0"/>
      <name val="Arial"/>
      <family val="2"/>
      <charset val="161"/>
    </font>
    <font>
      <sz val="8"/>
      <color theme="0" tint="-0.499984740745262"/>
      <name val="Arial"/>
      <family val="2"/>
      <charset val="161"/>
    </font>
  </fonts>
  <fills count="7">
    <fill>
      <patternFill patternType="none"/>
    </fill>
    <fill>
      <patternFill patternType="gray125"/>
    </fill>
    <fill>
      <patternFill patternType="solid">
        <fgColor theme="0"/>
        <bgColor indexed="64"/>
      </patternFill>
    </fill>
    <fill>
      <patternFill patternType="solid">
        <fgColor rgb="FF43CE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7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style="hair">
        <color indexed="64"/>
      </right>
      <top/>
      <bottom style="hair">
        <color indexed="64"/>
      </bottom>
      <diagonal/>
    </border>
    <border>
      <left/>
      <right style="hair">
        <color indexed="64"/>
      </right>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5">
    <xf numFmtId="0" fontId="0" fillId="0" borderId="0"/>
    <xf numFmtId="0" fontId="2" fillId="0" borderId="0"/>
    <xf numFmtId="0" fontId="1" fillId="0" borderId="0"/>
    <xf numFmtId="9" fontId="19" fillId="0" borderId="0" applyFont="0" applyFill="0" applyBorder="0" applyAlignment="0" applyProtection="0"/>
    <xf numFmtId="0" fontId="30" fillId="0" borderId="0" applyNumberFormat="0" applyFill="0" applyBorder="0" applyAlignment="0" applyProtection="0"/>
  </cellStyleXfs>
  <cellXfs count="193">
    <xf numFmtId="0" fontId="0" fillId="0" borderId="0" xfId="0"/>
    <xf numFmtId="0" fontId="4" fillId="0" borderId="0" xfId="0" applyFont="1"/>
    <xf numFmtId="0" fontId="3" fillId="0" borderId="0" xfId="0" applyFont="1" applyAlignment="1">
      <alignment wrapText="1"/>
    </xf>
    <xf numFmtId="0" fontId="0" fillId="0" borderId="0" xfId="0" applyAlignment="1">
      <alignment wrapText="1"/>
    </xf>
    <xf numFmtId="0" fontId="10" fillId="0" borderId="0" xfId="1" applyFont="1"/>
    <xf numFmtId="0" fontId="10" fillId="0" borderId="0" xfId="1" applyFont="1" applyAlignment="1">
      <alignment horizontal="center"/>
    </xf>
    <xf numFmtId="0" fontId="10" fillId="2" borderId="0" xfId="1" applyFont="1" applyFill="1"/>
    <xf numFmtId="0" fontId="10" fillId="2" borderId="0" xfId="1" applyFont="1" applyFill="1" applyAlignment="1">
      <alignment horizontal="center"/>
    </xf>
    <xf numFmtId="0" fontId="16" fillId="2" borderId="16" xfId="1" applyFont="1" applyFill="1" applyBorder="1" applyAlignment="1" applyProtection="1">
      <alignment horizontal="left" wrapText="1" indent="1"/>
      <protection locked="0"/>
    </xf>
    <xf numFmtId="0" fontId="16" fillId="2" borderId="19" xfId="1" applyFont="1" applyFill="1" applyBorder="1" applyAlignment="1">
      <alignment horizontal="center" vertical="center" wrapText="1"/>
    </xf>
    <xf numFmtId="0" fontId="16" fillId="2" borderId="14" xfId="1" applyFont="1" applyFill="1" applyBorder="1" applyAlignment="1" applyProtection="1">
      <alignment horizontal="left" wrapText="1" indent="1"/>
      <protection locked="0"/>
    </xf>
    <xf numFmtId="0" fontId="16" fillId="2" borderId="12" xfId="1" applyFont="1" applyFill="1" applyBorder="1" applyAlignment="1">
      <alignment horizontal="center" vertical="center" wrapText="1"/>
    </xf>
    <xf numFmtId="0" fontId="16" fillId="2" borderId="15" xfId="1" applyFont="1" applyFill="1" applyBorder="1" applyAlignment="1" applyProtection="1">
      <alignment horizontal="left" wrapText="1" indent="1"/>
      <protection locked="0"/>
    </xf>
    <xf numFmtId="0" fontId="16" fillId="2" borderId="20" xfId="1" applyFont="1" applyFill="1" applyBorder="1" applyAlignment="1" applyProtection="1">
      <alignment horizontal="left" wrapText="1" indent="1"/>
      <protection locked="0"/>
    </xf>
    <xf numFmtId="0" fontId="16" fillId="2" borderId="18" xfId="1" applyFont="1" applyFill="1" applyBorder="1" applyAlignment="1">
      <alignment horizontal="center" vertical="center" wrapText="1"/>
    </xf>
    <xf numFmtId="0" fontId="6" fillId="2" borderId="0" xfId="0" applyFont="1" applyFill="1"/>
    <xf numFmtId="0" fontId="7" fillId="2" borderId="0" xfId="0" applyFont="1" applyFill="1"/>
    <xf numFmtId="0" fontId="8" fillId="2" borderId="0" xfId="0" applyFont="1" applyFill="1"/>
    <xf numFmtId="164" fontId="6" fillId="2" borderId="0" xfId="0" applyNumberFormat="1" applyFont="1" applyFill="1" applyProtection="1"/>
    <xf numFmtId="0" fontId="10" fillId="2" borderId="0" xfId="0" applyFont="1" applyFill="1"/>
    <xf numFmtId="0" fontId="11" fillId="2" borderId="0" xfId="0" applyFont="1" applyFill="1" applyProtection="1"/>
    <xf numFmtId="0" fontId="6" fillId="2" borderId="0" xfId="0" applyFont="1" applyFill="1" applyProtection="1"/>
    <xf numFmtId="0" fontId="7" fillId="2" borderId="0" xfId="0" applyFont="1" applyFill="1" applyBorder="1" applyProtection="1">
      <protection locked="0"/>
    </xf>
    <xf numFmtId="0" fontId="12" fillId="2" borderId="0" xfId="0" applyFont="1" applyFill="1"/>
    <xf numFmtId="0" fontId="7" fillId="2" borderId="8" xfId="0" applyFont="1" applyFill="1" applyBorder="1" applyAlignment="1" applyProtection="1">
      <alignment horizontal="left" vertical="top" wrapText="1"/>
      <protection locked="0"/>
    </xf>
    <xf numFmtId="0" fontId="7" fillId="2" borderId="8" xfId="0" applyFont="1" applyFill="1" applyBorder="1" applyAlignment="1" applyProtection="1">
      <alignment horizontal="center" vertical="top"/>
      <protection locked="0"/>
    </xf>
    <xf numFmtId="0" fontId="7" fillId="2" borderId="1" xfId="0" applyFont="1" applyFill="1" applyBorder="1" applyAlignment="1" applyProtection="1">
      <alignment horizontal="left" vertical="top" wrapText="1"/>
      <protection locked="0"/>
    </xf>
    <xf numFmtId="0" fontId="7" fillId="2" borderId="1" xfId="0" applyFont="1" applyFill="1" applyBorder="1" applyAlignment="1" applyProtection="1">
      <alignment horizontal="center" vertical="top"/>
      <protection locked="0"/>
    </xf>
    <xf numFmtId="0" fontId="6" fillId="2" borderId="0" xfId="0" applyFont="1" applyFill="1" applyBorder="1"/>
    <xf numFmtId="0" fontId="18" fillId="2" borderId="0" xfId="0" applyFont="1" applyFill="1" applyBorder="1" applyAlignment="1" applyProtection="1">
      <alignment vertical="center" wrapText="1"/>
      <protection locked="0"/>
    </xf>
    <xf numFmtId="0" fontId="6" fillId="2" borderId="25" xfId="0" applyFont="1" applyFill="1" applyBorder="1" applyAlignment="1" applyProtection="1">
      <alignment vertical="center"/>
    </xf>
    <xf numFmtId="0" fontId="11" fillId="2" borderId="27" xfId="0" applyFont="1" applyFill="1" applyBorder="1" applyAlignment="1" applyProtection="1">
      <alignment horizontal="right" vertical="center"/>
    </xf>
    <xf numFmtId="0" fontId="14" fillId="2" borderId="27" xfId="0" applyFont="1" applyFill="1" applyBorder="1" applyAlignment="1" applyProtection="1">
      <alignment horizontal="right" vertical="center" wrapText="1"/>
    </xf>
    <xf numFmtId="0" fontId="11" fillId="2" borderId="25" xfId="0" applyFont="1" applyFill="1" applyBorder="1" applyProtection="1"/>
    <xf numFmtId="0" fontId="11" fillId="2" borderId="27" xfId="0" applyFont="1" applyFill="1" applyBorder="1" applyProtection="1"/>
    <xf numFmtId="0" fontId="11" fillId="2" borderId="29" xfId="0" applyFont="1" applyFill="1" applyBorder="1" applyProtection="1"/>
    <xf numFmtId="165" fontId="10" fillId="2" borderId="31"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left" vertical="top" wrapText="1"/>
      <protection locked="0"/>
    </xf>
    <xf numFmtId="165" fontId="10" fillId="2" borderId="33" xfId="0" applyNumberFormat="1" applyFont="1" applyFill="1" applyBorder="1" applyAlignment="1" applyProtection="1">
      <alignment horizontal="center" vertical="center"/>
      <protection locked="0"/>
    </xf>
    <xf numFmtId="0" fontId="7" fillId="2" borderId="34" xfId="0" applyFont="1" applyFill="1" applyBorder="1" applyAlignment="1" applyProtection="1">
      <alignment horizontal="left" vertical="top" wrapText="1"/>
      <protection locked="0"/>
    </xf>
    <xf numFmtId="165" fontId="10" fillId="2" borderId="35" xfId="0" applyNumberFormat="1" applyFont="1" applyFill="1" applyBorder="1" applyAlignment="1" applyProtection="1">
      <alignment horizontal="center" vertical="center"/>
      <protection locked="0"/>
    </xf>
    <xf numFmtId="0" fontId="7" fillId="2" borderId="36" xfId="0" applyFont="1" applyFill="1" applyBorder="1" applyAlignment="1" applyProtection="1">
      <alignment horizontal="left" vertical="top" wrapText="1"/>
      <protection locked="0"/>
    </xf>
    <xf numFmtId="0" fontId="7" fillId="2" borderId="36" xfId="0" applyFont="1" applyFill="1" applyBorder="1" applyAlignment="1" applyProtection="1">
      <alignment horizontal="center" vertical="top"/>
      <protection locked="0"/>
    </xf>
    <xf numFmtId="0" fontId="7" fillId="2" borderId="37" xfId="0" applyFont="1" applyFill="1" applyBorder="1" applyAlignment="1" applyProtection="1">
      <alignment horizontal="left" vertical="top" wrapText="1"/>
      <protection locked="0"/>
    </xf>
    <xf numFmtId="0" fontId="9" fillId="2" borderId="3"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 xfId="0" applyFont="1" applyFill="1" applyBorder="1" applyAlignment="1">
      <alignment horizontal="center" vertical="center"/>
    </xf>
    <xf numFmtId="0" fontId="6" fillId="2" borderId="39" xfId="0" applyFont="1" applyFill="1" applyBorder="1" applyAlignment="1" applyProtection="1">
      <alignment vertical="center"/>
    </xf>
    <xf numFmtId="0" fontId="6" fillId="2" borderId="40" xfId="0" applyFont="1" applyFill="1" applyBorder="1" applyAlignment="1" applyProtection="1">
      <alignment vertical="center"/>
    </xf>
    <xf numFmtId="0" fontId="10" fillId="2" borderId="9" xfId="1" applyFont="1" applyFill="1" applyBorder="1"/>
    <xf numFmtId="0" fontId="10" fillId="2" borderId="10" xfId="1" applyFont="1" applyFill="1" applyBorder="1"/>
    <xf numFmtId="0" fontId="10" fillId="2" borderId="11" xfId="1" applyFont="1" applyFill="1" applyBorder="1"/>
    <xf numFmtId="0" fontId="16" fillId="2" borderId="30" xfId="0" applyFont="1" applyFill="1" applyBorder="1" applyAlignment="1">
      <alignment horizontal="center" vertical="center" wrapText="1"/>
    </xf>
    <xf numFmtId="0" fontId="17" fillId="2" borderId="10" xfId="0" applyFont="1" applyFill="1" applyBorder="1" applyAlignment="1">
      <alignment horizontal="center" vertical="center"/>
    </xf>
    <xf numFmtId="0" fontId="14" fillId="3" borderId="9" xfId="1" applyFont="1" applyFill="1" applyBorder="1" applyAlignment="1">
      <alignment vertical="center"/>
    </xf>
    <xf numFmtId="0" fontId="14" fillId="3" borderId="10" xfId="1" applyFont="1" applyFill="1" applyBorder="1" applyAlignment="1">
      <alignment vertical="center"/>
    </xf>
    <xf numFmtId="0" fontId="14" fillId="3" borderId="11" xfId="1" applyFont="1" applyFill="1" applyBorder="1" applyAlignment="1">
      <alignment vertical="center"/>
    </xf>
    <xf numFmtId="0" fontId="14" fillId="3" borderId="9" xfId="1" applyFont="1" applyFill="1" applyBorder="1" applyAlignment="1">
      <alignment horizontal="left" vertical="center"/>
    </xf>
    <xf numFmtId="0" fontId="14" fillId="3" borderId="10" xfId="1" applyFont="1" applyFill="1" applyBorder="1" applyAlignment="1">
      <alignment horizontal="left" vertical="center"/>
    </xf>
    <xf numFmtId="0" fontId="14" fillId="3" borderId="11" xfId="1" applyFont="1" applyFill="1" applyBorder="1" applyAlignment="1">
      <alignment horizontal="left" vertical="center"/>
    </xf>
    <xf numFmtId="0" fontId="14" fillId="3" borderId="23" xfId="1" applyFont="1" applyFill="1" applyBorder="1" applyAlignment="1">
      <alignment vertical="center"/>
    </xf>
    <xf numFmtId="0" fontId="14" fillId="3" borderId="13" xfId="1" applyFont="1" applyFill="1" applyBorder="1" applyAlignment="1">
      <alignment vertical="center"/>
    </xf>
    <xf numFmtId="0" fontId="14" fillId="3" borderId="24" xfId="1" applyFont="1" applyFill="1" applyBorder="1" applyAlignment="1">
      <alignment vertical="center" wrapText="1"/>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11" xfId="1" applyFont="1" applyFill="1" applyBorder="1" applyAlignment="1">
      <alignment horizontal="center" vertical="center"/>
    </xf>
    <xf numFmtId="0" fontId="11" fillId="5" borderId="9" xfId="1" quotePrefix="1" applyFont="1" applyFill="1" applyBorder="1" applyAlignment="1">
      <alignment horizontal="center" vertical="center"/>
    </xf>
    <xf numFmtId="0" fontId="11" fillId="5" borderId="10" xfId="1" quotePrefix="1" applyFont="1" applyFill="1" applyBorder="1" applyAlignment="1">
      <alignment horizontal="right" vertical="center"/>
    </xf>
    <xf numFmtId="0" fontId="11" fillId="5" borderId="10" xfId="1" quotePrefix="1" applyFont="1" applyFill="1" applyBorder="1" applyAlignment="1">
      <alignment horizontal="center" vertical="center" wrapText="1"/>
    </xf>
    <xf numFmtId="9" fontId="11" fillId="5" borderId="10" xfId="3" quotePrefix="1" applyFont="1" applyFill="1" applyBorder="1" applyAlignment="1">
      <alignment horizontal="center" vertical="center"/>
    </xf>
    <xf numFmtId="0" fontId="11" fillId="5" borderId="11" xfId="1" applyFont="1" applyFill="1" applyBorder="1" applyAlignment="1">
      <alignment horizontal="center" vertical="center"/>
    </xf>
    <xf numFmtId="0" fontId="17" fillId="2" borderId="26" xfId="1" applyFont="1" applyFill="1" applyBorder="1" applyAlignment="1" applyProtection="1">
      <alignment horizontal="center" vertical="center" wrapText="1"/>
      <protection locked="0"/>
    </xf>
    <xf numFmtId="0" fontId="17" fillId="2" borderId="28" xfId="1" applyFont="1" applyFill="1" applyBorder="1" applyAlignment="1" applyProtection="1">
      <alignment horizontal="center" vertical="center" wrapText="1"/>
      <protection locked="0"/>
    </xf>
    <xf numFmtId="0" fontId="17" fillId="2" borderId="30" xfId="1" applyFont="1" applyFill="1" applyBorder="1" applyAlignment="1" applyProtection="1">
      <alignment horizontal="center" vertical="center" wrapText="1"/>
      <protection locked="0"/>
    </xf>
    <xf numFmtId="0" fontId="16" fillId="2" borderId="10" xfId="1" applyFont="1" applyFill="1" applyBorder="1" applyAlignment="1">
      <alignment horizontal="center" vertical="center"/>
    </xf>
    <xf numFmtId="9" fontId="14" fillId="3" borderId="10" xfId="3" applyFont="1" applyFill="1" applyBorder="1" applyAlignment="1" applyProtection="1">
      <alignment horizontal="center" vertical="center" wrapText="1"/>
      <protection locked="0"/>
    </xf>
    <xf numFmtId="0" fontId="14" fillId="3" borderId="10" xfId="1" applyFont="1" applyFill="1" applyBorder="1" applyAlignment="1">
      <alignment horizontal="right" vertical="center" wrapText="1"/>
    </xf>
    <xf numFmtId="9" fontId="22" fillId="3" borderId="11" xfId="1" quotePrefix="1" applyNumberFormat="1" applyFont="1" applyFill="1" applyBorder="1" applyAlignment="1" applyProtection="1">
      <alignment horizontal="center" vertical="center"/>
    </xf>
    <xf numFmtId="0" fontId="11" fillId="4" borderId="10" xfId="1" quotePrefix="1" applyFont="1" applyFill="1" applyBorder="1" applyAlignment="1">
      <alignment horizontal="center" vertical="center"/>
    </xf>
    <xf numFmtId="0" fontId="17" fillId="2" borderId="56" xfId="1" applyFont="1" applyFill="1" applyBorder="1" applyAlignment="1" applyProtection="1">
      <alignment horizontal="center" vertical="center" wrapText="1"/>
      <protection locked="0"/>
    </xf>
    <xf numFmtId="0" fontId="17" fillId="2" borderId="57" xfId="1" applyFont="1" applyFill="1" applyBorder="1" applyAlignment="1" applyProtection="1">
      <alignment horizontal="center" vertical="center" wrapText="1"/>
      <protection locked="0"/>
    </xf>
    <xf numFmtId="0" fontId="17" fillId="2" borderId="58" xfId="1" applyFont="1" applyFill="1" applyBorder="1" applyAlignment="1" applyProtection="1">
      <alignment horizontal="center" vertical="center" wrapText="1"/>
      <protection locked="0"/>
    </xf>
    <xf numFmtId="0" fontId="18" fillId="2" borderId="17" xfId="0" applyFont="1" applyFill="1" applyBorder="1" applyAlignment="1" applyProtection="1">
      <alignment horizontal="left" vertical="center" wrapText="1"/>
      <protection locked="0"/>
    </xf>
    <xf numFmtId="0" fontId="16" fillId="2" borderId="27" xfId="0" applyFont="1" applyFill="1" applyBorder="1" applyAlignment="1" applyProtection="1">
      <alignment horizontal="left" vertical="center" wrapText="1"/>
      <protection locked="0"/>
    </xf>
    <xf numFmtId="0" fontId="16" fillId="2" borderId="14" xfId="1" applyFont="1" applyFill="1" applyBorder="1" applyAlignment="1" applyProtection="1">
      <alignment horizontal="left" vertical="center" wrapText="1"/>
      <protection locked="0"/>
    </xf>
    <xf numFmtId="0" fontId="16" fillId="2" borderId="20" xfId="1" applyFont="1" applyFill="1" applyBorder="1" applyAlignment="1" applyProtection="1">
      <alignment horizontal="left" vertical="center" wrapText="1"/>
      <protection locked="0"/>
    </xf>
    <xf numFmtId="0" fontId="16" fillId="2" borderId="15" xfId="1" applyFont="1" applyFill="1" applyBorder="1" applyAlignment="1" applyProtection="1">
      <alignment horizontal="left" vertical="center" wrapText="1"/>
      <protection locked="0"/>
    </xf>
    <xf numFmtId="0" fontId="16" fillId="2" borderId="16" xfId="1" applyFont="1" applyFill="1" applyBorder="1" applyAlignment="1" applyProtection="1">
      <alignment horizontal="left" vertical="center" wrapText="1"/>
      <protection locked="0"/>
    </xf>
    <xf numFmtId="0" fontId="10" fillId="2" borderId="10" xfId="1" applyFont="1" applyFill="1" applyBorder="1" applyAlignment="1">
      <alignment vertical="center"/>
    </xf>
    <xf numFmtId="0" fontId="10" fillId="2" borderId="11" xfId="1" applyFont="1" applyFill="1" applyBorder="1" applyAlignment="1">
      <alignment vertical="center"/>
    </xf>
    <xf numFmtId="0" fontId="16" fillId="2" borderId="21" xfId="1" applyFont="1" applyFill="1" applyBorder="1" applyAlignment="1" applyProtection="1">
      <alignment horizontal="left" vertical="center" wrapText="1"/>
      <protection locked="0"/>
    </xf>
    <xf numFmtId="0" fontId="14" fillId="2" borderId="60" xfId="0" applyFont="1" applyFill="1" applyBorder="1" applyAlignment="1" applyProtection="1">
      <alignment horizontal="right" vertical="center" wrapText="1"/>
    </xf>
    <xf numFmtId="0" fontId="16" fillId="2" borderId="62" xfId="1" applyFont="1" applyFill="1" applyBorder="1" applyAlignment="1">
      <alignment horizontal="center" vertical="center" wrapText="1"/>
    </xf>
    <xf numFmtId="0" fontId="16" fillId="2" borderId="63" xfId="1" applyFont="1" applyFill="1" applyBorder="1" applyAlignment="1">
      <alignment horizontal="center" vertical="center" wrapText="1"/>
    </xf>
    <xf numFmtId="0" fontId="16" fillId="2" borderId="60" xfId="1" applyFont="1" applyFill="1" applyBorder="1" applyAlignment="1">
      <alignment horizontal="center" vertical="center" wrapText="1"/>
    </xf>
    <xf numFmtId="0" fontId="11" fillId="3" borderId="10" xfId="1" applyFont="1" applyFill="1" applyBorder="1" applyAlignment="1">
      <alignment horizontal="center" vertical="center"/>
    </xf>
    <xf numFmtId="0" fontId="11" fillId="3" borderId="11" xfId="1" applyFont="1" applyFill="1" applyBorder="1" applyAlignment="1">
      <alignment horizontal="center" vertical="center"/>
    </xf>
    <xf numFmtId="0" fontId="24" fillId="2" borderId="21"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hidden="1"/>
    </xf>
    <xf numFmtId="0" fontId="16" fillId="2" borderId="26" xfId="0" applyFont="1" applyFill="1" applyBorder="1" applyAlignment="1" applyProtection="1">
      <alignment horizontal="center" vertical="center" wrapText="1"/>
      <protection hidden="1"/>
    </xf>
    <xf numFmtId="9" fontId="14" fillId="3" borderId="10" xfId="3" applyFont="1" applyFill="1" applyBorder="1" applyAlignment="1" applyProtection="1">
      <alignment horizontal="center" vertical="center" wrapText="1"/>
      <protection hidden="1"/>
    </xf>
    <xf numFmtId="9" fontId="22" fillId="3" borderId="11" xfId="1" quotePrefix="1" applyNumberFormat="1" applyFont="1" applyFill="1" applyBorder="1" applyAlignment="1" applyProtection="1">
      <alignment horizontal="center" vertical="center"/>
      <protection hidden="1"/>
    </xf>
    <xf numFmtId="0" fontId="16" fillId="2" borderId="28" xfId="0" applyFont="1" applyFill="1" applyBorder="1" applyAlignment="1" applyProtection="1">
      <alignment horizontal="center" vertical="center" wrapText="1"/>
      <protection hidden="1"/>
    </xf>
    <xf numFmtId="0" fontId="16" fillId="2" borderId="30" xfId="0" applyFont="1" applyFill="1" applyBorder="1" applyAlignment="1" applyProtection="1">
      <alignment horizontal="center" vertical="center" wrapText="1"/>
      <protection hidden="1"/>
    </xf>
    <xf numFmtId="0" fontId="11" fillId="4" borderId="10" xfId="1" applyFont="1" applyFill="1" applyBorder="1" applyAlignment="1" applyProtection="1">
      <alignment horizontal="center" vertical="center"/>
      <protection hidden="1"/>
    </xf>
    <xf numFmtId="0" fontId="17" fillId="2" borderId="65" xfId="1" applyFont="1" applyFill="1" applyBorder="1" applyAlignment="1" applyProtection="1">
      <alignment horizontal="center" vertical="center" wrapText="1"/>
      <protection locked="0"/>
    </xf>
    <xf numFmtId="0" fontId="16" fillId="2" borderId="25" xfId="1" applyFont="1" applyFill="1" applyBorder="1" applyAlignment="1" applyProtection="1">
      <alignment horizontal="left" wrapText="1"/>
      <protection locked="0"/>
    </xf>
    <xf numFmtId="0" fontId="16" fillId="2" borderId="27" xfId="1" applyFont="1" applyFill="1" applyBorder="1" applyAlignment="1" applyProtection="1">
      <alignment horizontal="left" wrapText="1"/>
      <protection locked="0"/>
    </xf>
    <xf numFmtId="0" fontId="16" fillId="2" borderId="29" xfId="1" applyFont="1" applyFill="1" applyBorder="1" applyAlignment="1" applyProtection="1">
      <alignment horizontal="left" wrapText="1"/>
      <protection locked="0"/>
    </xf>
    <xf numFmtId="0" fontId="16" fillId="2" borderId="47" xfId="1" applyFont="1" applyFill="1" applyBorder="1" applyAlignment="1" applyProtection="1">
      <alignment horizontal="left" wrapText="1"/>
      <protection locked="0"/>
    </xf>
    <xf numFmtId="0" fontId="16" fillId="2" borderId="48" xfId="1" applyFont="1" applyFill="1" applyBorder="1" applyAlignment="1" applyProtection="1">
      <alignment horizontal="left" wrapText="1"/>
      <protection locked="0"/>
    </xf>
    <xf numFmtId="0" fontId="16" fillId="2" borderId="49" xfId="1" applyFont="1" applyFill="1" applyBorder="1" applyAlignment="1" applyProtection="1">
      <alignment horizontal="left" wrapText="1"/>
      <protection locked="0"/>
    </xf>
    <xf numFmtId="0" fontId="16" fillId="2" borderId="63" xfId="1" applyFont="1" applyFill="1" applyBorder="1" applyAlignment="1" applyProtection="1">
      <alignment horizontal="left" wrapText="1"/>
      <protection locked="0"/>
    </xf>
    <xf numFmtId="0" fontId="16" fillId="2" borderId="64" xfId="1" applyFont="1" applyFill="1" applyBorder="1" applyAlignment="1" applyProtection="1">
      <alignment horizontal="left" wrapText="1"/>
      <protection locked="0"/>
    </xf>
    <xf numFmtId="0" fontId="16" fillId="2" borderId="60" xfId="1" applyFont="1" applyFill="1" applyBorder="1" applyAlignment="1" applyProtection="1">
      <alignment horizontal="left" wrapText="1"/>
      <protection locked="0"/>
    </xf>
    <xf numFmtId="0" fontId="16" fillId="2" borderId="27" xfId="0" applyFont="1" applyFill="1" applyBorder="1" applyAlignment="1" applyProtection="1">
      <alignment horizontal="left" wrapText="1"/>
      <protection locked="0"/>
    </xf>
    <xf numFmtId="9" fontId="22" fillId="4" borderId="26" xfId="1" quotePrefix="1" applyNumberFormat="1" applyFont="1" applyFill="1" applyBorder="1" applyAlignment="1" applyProtection="1">
      <alignment horizontal="center" vertical="center"/>
      <protection hidden="1"/>
    </xf>
    <xf numFmtId="9" fontId="11" fillId="2" borderId="56" xfId="0" applyNumberFormat="1" applyFont="1" applyFill="1" applyBorder="1" applyAlignment="1" applyProtection="1">
      <alignment horizontal="center"/>
      <protection hidden="1"/>
    </xf>
    <xf numFmtId="9" fontId="22" fillId="4" borderId="28" xfId="1" quotePrefix="1" applyNumberFormat="1" applyFont="1" applyFill="1" applyBorder="1" applyAlignment="1" applyProtection="1">
      <alignment horizontal="center" vertical="center"/>
      <protection hidden="1"/>
    </xf>
    <xf numFmtId="9" fontId="11" fillId="2" borderId="28" xfId="0" applyNumberFormat="1" applyFont="1" applyFill="1" applyBorder="1" applyAlignment="1" applyProtection="1">
      <alignment horizontal="center"/>
      <protection hidden="1"/>
    </xf>
    <xf numFmtId="9" fontId="22" fillId="4" borderId="30" xfId="1" quotePrefix="1" applyNumberFormat="1" applyFont="1" applyFill="1" applyBorder="1" applyAlignment="1" applyProtection="1">
      <alignment horizontal="center" vertical="center"/>
      <protection hidden="1"/>
    </xf>
    <xf numFmtId="9" fontId="11" fillId="2" borderId="30" xfId="0" applyNumberFormat="1" applyFont="1" applyFill="1" applyBorder="1" applyAlignment="1" applyProtection="1">
      <alignment horizontal="center"/>
      <protection hidden="1"/>
    </xf>
    <xf numFmtId="9" fontId="25" fillId="2" borderId="11" xfId="1" quotePrefix="1" applyNumberFormat="1" applyFont="1" applyFill="1" applyBorder="1" applyAlignment="1" applyProtection="1">
      <alignment horizontal="center" vertical="center"/>
      <protection hidden="1"/>
    </xf>
    <xf numFmtId="0" fontId="16" fillId="2" borderId="62" xfId="0" applyFont="1" applyFill="1" applyBorder="1" applyAlignment="1" applyProtection="1">
      <alignment horizontal="left" vertical="center" wrapText="1"/>
      <protection locked="0"/>
    </xf>
    <xf numFmtId="0" fontId="16" fillId="2" borderId="66" xfId="1" applyFont="1" applyFill="1" applyBorder="1" applyAlignment="1" applyProtection="1">
      <alignment horizontal="left" wrapText="1" indent="1"/>
      <protection locked="0"/>
    </xf>
    <xf numFmtId="0" fontId="26" fillId="0" borderId="0" xfId="0" applyFont="1" applyAlignment="1">
      <alignment vertical="center"/>
    </xf>
    <xf numFmtId="0" fontId="26" fillId="0" borderId="0" xfId="0" applyFont="1"/>
    <xf numFmtId="0" fontId="27" fillId="0" borderId="0" xfId="0" applyFont="1" applyAlignment="1">
      <alignment vertical="center"/>
    </xf>
    <xf numFmtId="0" fontId="28" fillId="0" borderId="0" xfId="0" applyFont="1"/>
    <xf numFmtId="0" fontId="16" fillId="2" borderId="63" xfId="0" applyFont="1" applyFill="1" applyBorder="1" applyAlignment="1" applyProtection="1">
      <alignment horizontal="left" wrapText="1"/>
      <protection locked="0"/>
    </xf>
    <xf numFmtId="0" fontId="16" fillId="2" borderId="67" xfId="0" applyFont="1" applyFill="1" applyBorder="1" applyAlignment="1" applyProtection="1">
      <alignment horizontal="center" vertical="center" wrapText="1"/>
      <protection hidden="1"/>
    </xf>
    <xf numFmtId="0" fontId="16" fillId="2" borderId="68" xfId="0" applyFont="1" applyFill="1" applyBorder="1" applyAlignment="1" applyProtection="1">
      <alignment horizontal="center" vertical="center" wrapText="1"/>
      <protection hidden="1"/>
    </xf>
    <xf numFmtId="0" fontId="11" fillId="4" borderId="69" xfId="1" applyFont="1" applyFill="1" applyBorder="1" applyAlignment="1">
      <alignment horizontal="center" vertical="center"/>
    </xf>
    <xf numFmtId="0" fontId="17" fillId="2" borderId="70" xfId="0" applyFont="1" applyFill="1" applyBorder="1" applyAlignment="1">
      <alignment horizontal="center" vertical="center"/>
    </xf>
    <xf numFmtId="0" fontId="16" fillId="2" borderId="14" xfId="1" applyFont="1" applyFill="1" applyBorder="1" applyAlignment="1" applyProtection="1">
      <alignment horizontal="center" wrapText="1"/>
      <protection locked="0"/>
    </xf>
    <xf numFmtId="0" fontId="26" fillId="0" borderId="0" xfId="0" applyFont="1" applyAlignment="1">
      <alignment vertical="center" wrapText="1"/>
    </xf>
    <xf numFmtId="0" fontId="26" fillId="0" borderId="0" xfId="0" applyFont="1" applyAlignment="1">
      <alignment wrapText="1"/>
    </xf>
    <xf numFmtId="0" fontId="11" fillId="4" borderId="10" xfId="1" quotePrefix="1" applyFont="1" applyFill="1" applyBorder="1" applyAlignment="1">
      <alignment horizontal="center" vertical="center" wrapText="1"/>
    </xf>
    <xf numFmtId="0" fontId="11" fillId="4" borderId="9" xfId="1" quotePrefix="1" applyFont="1" applyFill="1" applyBorder="1" applyAlignment="1">
      <alignment horizontal="center" vertical="center" wrapText="1"/>
    </xf>
    <xf numFmtId="0" fontId="11" fillId="6" borderId="3" xfId="0" applyFont="1" applyFill="1" applyBorder="1" applyAlignment="1">
      <alignment horizontal="right"/>
    </xf>
    <xf numFmtId="0" fontId="34" fillId="0" borderId="0" xfId="0" applyFont="1"/>
    <xf numFmtId="0" fontId="35" fillId="0" borderId="0" xfId="0" applyFont="1"/>
    <xf numFmtId="0" fontId="32" fillId="0" borderId="0" xfId="0" applyFont="1"/>
    <xf numFmtId="0" fontId="36" fillId="0" borderId="0" xfId="0" applyFont="1"/>
    <xf numFmtId="0" fontId="37" fillId="0" borderId="0" xfId="0" applyFont="1" applyAlignment="1">
      <alignment horizontal="center"/>
    </xf>
    <xf numFmtId="0" fontId="38" fillId="0" borderId="0" xfId="0" applyFont="1" applyAlignment="1">
      <alignment horizontal="center"/>
    </xf>
    <xf numFmtId="0" fontId="30" fillId="0" borderId="0" xfId="4" applyAlignment="1" applyProtection="1">
      <alignment horizontal="center"/>
    </xf>
    <xf numFmtId="0" fontId="0" fillId="0" borderId="0" xfId="0" applyAlignment="1">
      <alignment horizontal="center"/>
    </xf>
    <xf numFmtId="0" fontId="36" fillId="0" borderId="0" xfId="0" applyFont="1" applyAlignment="1">
      <alignment horizontal="center"/>
    </xf>
    <xf numFmtId="0" fontId="31" fillId="0" borderId="0" xfId="0" applyFont="1" applyAlignment="1">
      <alignment horizontal="center"/>
    </xf>
    <xf numFmtId="0" fontId="29" fillId="0" borderId="0" xfId="0" applyFont="1" applyAlignment="1">
      <alignment horizontal="center"/>
    </xf>
    <xf numFmtId="0" fontId="33" fillId="0" borderId="0" xfId="0" applyFont="1" applyAlignment="1">
      <alignment horizontal="center"/>
    </xf>
    <xf numFmtId="0" fontId="29" fillId="0" borderId="0" xfId="0" applyFont="1" applyAlignment="1">
      <alignment horizontal="right"/>
    </xf>
    <xf numFmtId="0" fontId="21" fillId="2" borderId="42" xfId="0" applyFont="1" applyFill="1" applyBorder="1" applyAlignment="1" applyProtection="1">
      <alignment horizontal="center" vertical="center"/>
      <protection hidden="1"/>
    </xf>
    <xf numFmtId="0" fontId="21" fillId="2" borderId="39" xfId="0" applyFont="1" applyFill="1" applyBorder="1" applyAlignment="1" applyProtection="1">
      <alignment horizontal="center" vertical="center"/>
      <protection hidden="1"/>
    </xf>
    <xf numFmtId="0" fontId="20" fillId="2" borderId="51" xfId="0" applyFont="1" applyFill="1" applyBorder="1" applyAlignment="1" applyProtection="1">
      <alignment horizontal="center" vertical="center"/>
      <protection hidden="1"/>
    </xf>
    <xf numFmtId="0" fontId="20" fillId="2" borderId="52" xfId="0" applyFont="1" applyFill="1" applyBorder="1" applyAlignment="1" applyProtection="1">
      <alignment horizontal="center" vertical="center"/>
      <protection hidden="1"/>
    </xf>
    <xf numFmtId="0" fontId="21" fillId="2" borderId="41" xfId="0" applyFont="1" applyFill="1" applyBorder="1" applyAlignment="1" applyProtection="1">
      <alignment horizontal="center" vertical="center"/>
      <protection hidden="1"/>
    </xf>
    <xf numFmtId="0" fontId="21" fillId="2" borderId="38" xfId="0" applyFont="1" applyFill="1" applyBorder="1" applyAlignment="1" applyProtection="1">
      <alignment horizontal="center" vertical="center"/>
      <protection hidden="1"/>
    </xf>
    <xf numFmtId="0" fontId="6" fillId="2" borderId="26"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protection locked="0"/>
    </xf>
    <xf numFmtId="0" fontId="15" fillId="2" borderId="71" xfId="0" applyFont="1" applyFill="1" applyBorder="1" applyAlignment="1" applyProtection="1">
      <alignment horizontal="center" vertical="center" wrapText="1"/>
      <protection locked="0"/>
    </xf>
    <xf numFmtId="0" fontId="15" fillId="2" borderId="72" xfId="0" applyFont="1" applyFill="1" applyBorder="1" applyAlignment="1" applyProtection="1">
      <alignment horizontal="center" vertical="center" wrapText="1"/>
      <protection locked="0"/>
    </xf>
    <xf numFmtId="0" fontId="10" fillId="6" borderId="2"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6" fillId="2" borderId="44" xfId="0" applyFont="1" applyFill="1" applyBorder="1" applyAlignment="1" applyProtection="1">
      <alignment vertical="center" wrapText="1"/>
    </xf>
    <xf numFmtId="0" fontId="6" fillId="2" borderId="45" xfId="0" applyFont="1" applyFill="1" applyBorder="1" applyAlignment="1" applyProtection="1">
      <alignment vertical="center" wrapText="1"/>
    </xf>
    <xf numFmtId="0" fontId="6" fillId="2" borderId="46" xfId="0" applyFont="1" applyFill="1" applyBorder="1" applyAlignment="1" applyProtection="1">
      <alignment vertical="center" wrapText="1"/>
    </xf>
    <xf numFmtId="0" fontId="6" fillId="2" borderId="7" xfId="0" applyFont="1" applyFill="1" applyBorder="1" applyAlignment="1" applyProtection="1">
      <alignment horizontal="left" vertical="center" wrapText="1"/>
    </xf>
    <xf numFmtId="0" fontId="6" fillId="2" borderId="38"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54" xfId="0" applyFont="1" applyFill="1" applyBorder="1" applyAlignment="1" applyProtection="1">
      <alignment horizontal="left" vertical="center" wrapText="1"/>
    </xf>
    <xf numFmtId="0" fontId="6" fillId="2" borderId="52" xfId="0" applyFont="1" applyFill="1" applyBorder="1" applyAlignment="1" applyProtection="1">
      <alignment horizontal="left" vertical="center" wrapText="1"/>
    </xf>
    <xf numFmtId="0" fontId="6" fillId="2" borderId="53" xfId="0" applyFont="1" applyFill="1" applyBorder="1" applyAlignment="1" applyProtection="1">
      <alignment horizontal="left" vertical="center" wrapText="1"/>
    </xf>
    <xf numFmtId="0" fontId="6" fillId="2" borderId="55" xfId="0" applyFont="1" applyFill="1" applyBorder="1" applyAlignment="1" applyProtection="1">
      <alignment horizontal="left" vertical="center" wrapText="1"/>
    </xf>
    <xf numFmtId="0" fontId="6" fillId="2" borderId="39" xfId="0" applyFont="1" applyFill="1" applyBorder="1" applyAlignment="1" applyProtection="1">
      <alignment horizontal="left" vertical="center" wrapText="1"/>
    </xf>
    <xf numFmtId="0" fontId="6" fillId="2" borderId="40"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protection locked="0"/>
    </xf>
    <xf numFmtId="2" fontId="23" fillId="2" borderId="49" xfId="0" applyNumberFormat="1" applyFont="1" applyFill="1" applyBorder="1" applyAlignment="1" applyProtection="1">
      <alignment horizontal="center" vertical="center"/>
      <protection hidden="1"/>
    </xf>
    <xf numFmtId="0" fontId="23" fillId="2" borderId="61" xfId="0" applyFont="1" applyFill="1" applyBorder="1" applyAlignment="1" applyProtection="1">
      <alignment horizontal="center" vertical="center"/>
      <protection hidden="1"/>
    </xf>
    <xf numFmtId="0" fontId="23" fillId="2" borderId="22" xfId="0" applyFont="1" applyFill="1" applyBorder="1" applyAlignment="1" applyProtection="1">
      <alignment horizontal="center" vertical="center"/>
      <protection hidden="1"/>
    </xf>
    <xf numFmtId="0" fontId="6" fillId="2" borderId="2" xfId="0" applyFont="1" applyFill="1" applyBorder="1" applyAlignment="1" applyProtection="1">
      <alignment vertical="center" wrapText="1"/>
    </xf>
    <xf numFmtId="0" fontId="6" fillId="2" borderId="7" xfId="0" applyFont="1" applyFill="1" applyBorder="1" applyAlignment="1" applyProtection="1">
      <alignment vertical="center" wrapText="1"/>
    </xf>
    <xf numFmtId="0" fontId="6" fillId="2" borderId="5" xfId="0" applyFont="1" applyFill="1" applyBorder="1" applyAlignment="1" applyProtection="1">
      <alignment vertical="center" wrapText="1"/>
    </xf>
    <xf numFmtId="0" fontId="15" fillId="2" borderId="28"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9" fontId="14" fillId="2" borderId="59" xfId="3" applyFont="1" applyFill="1" applyBorder="1" applyAlignment="1" applyProtection="1">
      <alignment horizontal="center" vertical="center" wrapText="1"/>
      <protection hidden="1"/>
    </xf>
    <xf numFmtId="9" fontId="14" fillId="2" borderId="15" xfId="3" applyFont="1" applyFill="1" applyBorder="1" applyAlignment="1" applyProtection="1">
      <alignment horizontal="center" vertical="center" wrapText="1"/>
      <protection hidden="1"/>
    </xf>
    <xf numFmtId="0" fontId="14" fillId="3" borderId="9" xfId="1" applyFont="1" applyFill="1" applyBorder="1" applyAlignment="1">
      <alignment horizontal="center" vertical="center"/>
    </xf>
    <xf numFmtId="0" fontId="14" fillId="3" borderId="10" xfId="1" applyFont="1" applyFill="1" applyBorder="1" applyAlignment="1">
      <alignment horizontal="center" vertical="center"/>
    </xf>
    <xf numFmtId="0" fontId="14" fillId="3" borderId="11" xfId="1" applyFont="1" applyFill="1" applyBorder="1" applyAlignment="1">
      <alignment horizontal="center" vertical="center"/>
    </xf>
    <xf numFmtId="0" fontId="13" fillId="2" borderId="0" xfId="0" applyFont="1" applyFill="1" applyBorder="1" applyAlignment="1">
      <alignment wrapText="1"/>
    </xf>
  </cellXfs>
  <cellStyles count="5">
    <cellStyle name="Hyperlink" xfId="4" builtinId="8"/>
    <cellStyle name="Normal" xfId="0" builtinId="0"/>
    <cellStyle name="Normal 2" xfId="1" xr:uid="{00000000-0005-0000-0000-000001000000}"/>
    <cellStyle name="Normal 3" xfId="2" xr:uid="{00000000-0005-0000-0000-000002000000}"/>
    <cellStyle name="Per cent" xfId="3" builtinId="5"/>
  </cellStyles>
  <dxfs count="3">
    <dxf>
      <fill>
        <patternFill>
          <bgColor indexed="11"/>
        </patternFill>
      </fill>
    </dxf>
    <dxf>
      <font>
        <condense val="0"/>
        <extend val="0"/>
        <color indexed="9"/>
      </font>
      <fill>
        <patternFill>
          <bgColor indexed="10"/>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EFE6"/>
      <color rgb="FFFBFAF7"/>
      <color rgb="FFEFFBFF"/>
      <color rgb="FFD9F5FF"/>
      <color rgb="FF97E4FF"/>
      <color rgb="FF43CEFF"/>
      <color rgb="FF0DC0FF"/>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l-GR"/>
              <a:t>Επισκόπηση Διαχείρησης Ποιότητας </a:t>
            </a:r>
            <a:endParaRPr lang="en-GB"/>
          </a:p>
        </c:rich>
      </c:tx>
      <c:overlay val="0"/>
    </c:title>
    <c:autoTitleDeleted val="0"/>
    <c:plotArea>
      <c:layout>
        <c:manualLayout>
          <c:layoutTarget val="inner"/>
          <c:xMode val="edge"/>
          <c:yMode val="edge"/>
          <c:x val="0.1860026794563393"/>
          <c:y val="0.31412879492425649"/>
          <c:w val="0.54227435043105376"/>
          <c:h val="0.56255626511253021"/>
        </c:manualLayout>
      </c:layout>
      <c:radarChart>
        <c:radarStyle val="filled"/>
        <c:varyColors val="0"/>
        <c:ser>
          <c:idx val="0"/>
          <c:order val="0"/>
          <c:tx>
            <c:v>% Συμμόρφωση στην Ποιότητα</c:v>
          </c:tx>
          <c:cat>
            <c:strRef>
              <c:f>'ΕπισκόπησηΔιαχείρησης Ποιότητας'!$B$21:$B$30</c:f>
              <c:strCache>
                <c:ptCount val="10"/>
                <c:pt idx="0">
                  <c:v>Φυσικό αντικείμενο έργου</c:v>
                </c:pt>
                <c:pt idx="1">
                  <c:v>Χρονοδιάγραμμα</c:v>
                </c:pt>
                <c:pt idx="2">
                  <c:v>Κόστος </c:v>
                </c:pt>
                <c:pt idx="3">
                  <c:v>Ποιότητα</c:v>
                </c:pt>
                <c:pt idx="4">
                  <c:v>Ρίσκο</c:v>
                </c:pt>
                <c:pt idx="5">
                  <c:v>Ζητήματα &amp; Αποφάσεις </c:v>
                </c:pt>
                <c:pt idx="6">
                  <c:v>Επικοινωνία </c:v>
                </c:pt>
                <c:pt idx="7">
                  <c:v>Οργανισμός Έργου</c:v>
                </c:pt>
                <c:pt idx="8">
                  <c:v>Εξωτερικές Αναθέσεις</c:v>
                </c:pt>
                <c:pt idx="9">
                  <c:v>Ικανοποίηση Πελάτη</c:v>
                </c:pt>
              </c:strCache>
            </c:strRef>
          </c:cat>
          <c:val>
            <c:numRef>
              <c:f>'ΕπισκόπησηΔιαχείρησης Ποιότητας'!$D$21:$D$30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F6-4BC6-816C-A7F24ACCA04A}"/>
            </c:ext>
          </c:extLst>
        </c:ser>
        <c:dLbls>
          <c:showLegendKey val="0"/>
          <c:showVal val="0"/>
          <c:showCatName val="0"/>
          <c:showSerName val="0"/>
          <c:showPercent val="0"/>
          <c:showBubbleSize val="0"/>
        </c:dLbls>
        <c:axId val="96524544"/>
        <c:axId val="96526336"/>
      </c:radarChart>
      <c:catAx>
        <c:axId val="96524544"/>
        <c:scaling>
          <c:orientation val="minMax"/>
        </c:scaling>
        <c:delete val="0"/>
        <c:axPos val="b"/>
        <c:majorGridlines/>
        <c:numFmt formatCode="General" sourceLinked="1"/>
        <c:majorTickMark val="none"/>
        <c:minorTickMark val="none"/>
        <c:tickLblPos val="nextTo"/>
        <c:txPr>
          <a:bodyPr rot="0" vert="horz"/>
          <a:lstStyle/>
          <a:p>
            <a:pPr>
              <a:defRPr sz="900" b="1">
                <a:solidFill>
                  <a:schemeClr val="tx1">
                    <a:lumMod val="85000"/>
                    <a:lumOff val="15000"/>
                  </a:schemeClr>
                </a:solidFill>
              </a:defRPr>
            </a:pPr>
            <a:endParaRPr lang="en-BE"/>
          </a:p>
        </c:txPr>
        <c:crossAx val="96526336"/>
        <c:crosses val="autoZero"/>
        <c:auto val="0"/>
        <c:lblAlgn val="ctr"/>
        <c:lblOffset val="100"/>
        <c:noMultiLvlLbl val="0"/>
      </c:catAx>
      <c:valAx>
        <c:axId val="96526336"/>
        <c:scaling>
          <c:orientation val="minMax"/>
        </c:scaling>
        <c:delete val="0"/>
        <c:axPos val="l"/>
        <c:majorGridlines/>
        <c:numFmt formatCode="0%" sourceLinked="1"/>
        <c:majorTickMark val="none"/>
        <c:minorTickMark val="none"/>
        <c:tickLblPos val="nextTo"/>
        <c:txPr>
          <a:bodyPr rot="0" vert="horz"/>
          <a:lstStyle/>
          <a:p>
            <a:pPr>
              <a:defRPr b="1">
                <a:solidFill>
                  <a:schemeClr val="tx1">
                    <a:lumMod val="85000"/>
                    <a:lumOff val="15000"/>
                  </a:schemeClr>
                </a:solidFill>
              </a:defRPr>
            </a:pPr>
            <a:endParaRPr lang="en-BE"/>
          </a:p>
        </c:txPr>
        <c:crossAx val="96524544"/>
        <c:crosses val="autoZero"/>
        <c:crossBetween val="between"/>
      </c:valAx>
      <c:spPr>
        <a:solidFill>
          <a:schemeClr val="bg1">
            <a:lumMod val="95000"/>
          </a:schemeClr>
        </a:solidFill>
      </c:spPr>
    </c:plotArea>
    <c:legend>
      <c:legendPos val="r"/>
      <c:legendEntry>
        <c:idx val="0"/>
        <c:txPr>
          <a:bodyPr/>
          <a:lstStyle/>
          <a:p>
            <a:pPr>
              <a:defRPr b="1">
                <a:solidFill>
                  <a:schemeClr val="tx1">
                    <a:lumMod val="85000"/>
                    <a:lumOff val="15000"/>
                  </a:schemeClr>
                </a:solidFill>
              </a:defRPr>
            </a:pPr>
            <a:endParaRPr lang="en-BE"/>
          </a:p>
        </c:txPr>
      </c:legendEntry>
      <c:layout>
        <c:manualLayout>
          <c:xMode val="edge"/>
          <c:yMode val="edge"/>
          <c:x val="0.82246798846538882"/>
          <c:y val="0.51691880050426764"/>
          <c:w val="0.17753204088384505"/>
          <c:h val="0.15769793539587079"/>
        </c:manualLayout>
      </c:layout>
      <c:overlay val="0"/>
      <c:txPr>
        <a:bodyPr/>
        <a:lstStyle/>
        <a:p>
          <a:pPr>
            <a:defRPr>
              <a:solidFill>
                <a:schemeClr val="tx1">
                  <a:lumMod val="85000"/>
                  <a:lumOff val="15000"/>
                </a:schemeClr>
              </a:solidFill>
            </a:defRPr>
          </a:pPr>
          <a:endParaRPr lang="en-BE"/>
        </a:p>
      </c:txPr>
    </c:legend>
    <c:plotVisOnly val="0"/>
    <c:dispBlanksAs val="gap"/>
    <c:showDLblsOverMax val="0"/>
  </c:chart>
  <c:spPr>
    <a:solidFill>
      <a:schemeClr val="bg1">
        <a:lumMod val="95000"/>
      </a:schemeClr>
    </a:solidFill>
    <a:ln>
      <a:noFill/>
    </a:ln>
    <a:effectLst/>
  </c:sp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l-GR" sz="1800"/>
              <a:t>Επισκόπηση Διαχείρησης Ποιότητας </a:t>
            </a:r>
            <a:endParaRPr lang="en-GB" sz="1800"/>
          </a:p>
        </c:rich>
      </c:tx>
      <c:layout>
        <c:manualLayout>
          <c:xMode val="edge"/>
          <c:yMode val="edge"/>
          <c:x val="0.28900691596059996"/>
          <c:y val="3.5856533052158975E-2"/>
        </c:manualLayout>
      </c:layout>
      <c:overlay val="0"/>
      <c:spPr>
        <a:noFill/>
        <a:ln w="25400">
          <a:noFill/>
        </a:ln>
      </c:spPr>
    </c:title>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1470235422093152"/>
          <c:y val="0.2565629836227275"/>
          <c:w val="0.84600820334720517"/>
          <c:h val="0.39761568680804743"/>
        </c:manualLayout>
      </c:layout>
      <c:bar3DChart>
        <c:barDir val="col"/>
        <c:grouping val="clustered"/>
        <c:varyColors val="0"/>
        <c:ser>
          <c:idx val="0"/>
          <c:order val="0"/>
          <c:tx>
            <c:v>% Συμμόρφωση στην Ποιότητα</c:v>
          </c:tx>
          <c:spPr>
            <a:gradFill rotWithShape="0">
              <a:gsLst>
                <a:gs pos="0">
                  <a:srgbClr val="3A7CCB"/>
                </a:gs>
                <a:gs pos="20000">
                  <a:srgbClr val="3C7BC7"/>
                </a:gs>
                <a:gs pos="100000">
                  <a:srgbClr val="2C5D98"/>
                </a:gs>
              </a:gsLst>
              <a:lin ang="5400000"/>
            </a:gradFill>
            <a:ln w="25400">
              <a:noFill/>
            </a:ln>
            <a:effectLst>
              <a:outerShdw dist="35921" dir="2700000" algn="br">
                <a:srgbClr val="000000"/>
              </a:outerShdw>
            </a:effectLst>
          </c:spPr>
          <c:invertIfNegative val="0"/>
          <c:cat>
            <c:strRef>
              <c:f>'ΕπισκόπησηΔιαχείρησης Ποιότητας'!$B$21:$B$30</c:f>
              <c:strCache>
                <c:ptCount val="10"/>
                <c:pt idx="0">
                  <c:v>Φυσικό αντικείμενο έργου</c:v>
                </c:pt>
                <c:pt idx="1">
                  <c:v>Χρονοδιάγραμμα</c:v>
                </c:pt>
                <c:pt idx="2">
                  <c:v>Κόστος </c:v>
                </c:pt>
                <c:pt idx="3">
                  <c:v>Ποιότητα</c:v>
                </c:pt>
                <c:pt idx="4">
                  <c:v>Ρίσκο</c:v>
                </c:pt>
                <c:pt idx="5">
                  <c:v>Ζητήματα &amp; Αποφάσεις </c:v>
                </c:pt>
                <c:pt idx="6">
                  <c:v>Επικοινωνία </c:v>
                </c:pt>
                <c:pt idx="7">
                  <c:v>Οργανισμός Έργου</c:v>
                </c:pt>
                <c:pt idx="8">
                  <c:v>Εξωτερικές Αναθέσεις</c:v>
                </c:pt>
                <c:pt idx="9">
                  <c:v>Ικανοποίηση Πελάτη</c:v>
                </c:pt>
              </c:strCache>
            </c:strRef>
          </c:cat>
          <c:val>
            <c:numRef>
              <c:f>'ΕπισκόπησηΔιαχείρησης Ποιότητας'!$D$21:$D$30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60-4975-9592-C3CD432600B3}"/>
            </c:ext>
          </c:extLst>
        </c:ser>
        <c:dLbls>
          <c:showLegendKey val="0"/>
          <c:showVal val="0"/>
          <c:showCatName val="0"/>
          <c:showSerName val="0"/>
          <c:showPercent val="0"/>
          <c:showBubbleSize val="0"/>
        </c:dLbls>
        <c:gapWidth val="150"/>
        <c:shape val="box"/>
        <c:axId val="105629952"/>
        <c:axId val="105775104"/>
        <c:axId val="0"/>
      </c:bar3DChart>
      <c:catAx>
        <c:axId val="10562995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2700000" vert="horz"/>
          <a:lstStyle/>
          <a:p>
            <a:pPr>
              <a:defRPr sz="900" b="1" i="1" u="none" strike="noStrike" baseline="0">
                <a:solidFill>
                  <a:schemeClr val="tx1">
                    <a:lumMod val="85000"/>
                    <a:lumOff val="15000"/>
                  </a:schemeClr>
                </a:solidFill>
                <a:latin typeface="Arial"/>
                <a:ea typeface="Arial"/>
                <a:cs typeface="Arial"/>
              </a:defRPr>
            </a:pPr>
            <a:endParaRPr lang="en-BE"/>
          </a:p>
        </c:txPr>
        <c:crossAx val="105775104"/>
        <c:crosses val="autoZero"/>
        <c:auto val="1"/>
        <c:lblAlgn val="ctr"/>
        <c:lblOffset val="100"/>
        <c:noMultiLvlLbl val="0"/>
      </c:catAx>
      <c:valAx>
        <c:axId val="10577510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crossAx val="105629952"/>
        <c:crosses val="autoZero"/>
        <c:crossBetween val="between"/>
      </c:valAx>
      <c:spPr>
        <a:noFill/>
        <a:ln w="25400">
          <a:noFill/>
        </a:ln>
      </c:spPr>
    </c:plotArea>
    <c:legend>
      <c:legendPos val="r"/>
      <c:layout>
        <c:manualLayout>
          <c:xMode val="edge"/>
          <c:yMode val="edge"/>
          <c:x val="0.17934173627536099"/>
          <c:y val="0.87610981672647303"/>
          <c:w val="0.62864405257327627"/>
          <c:h val="7.492795389048991E-2"/>
        </c:manualLayout>
      </c:layout>
      <c:overlay val="0"/>
      <c:spPr>
        <a:noFill/>
        <a:ln w="25400">
          <a:noFill/>
        </a:ln>
      </c:spPr>
    </c:legend>
    <c:plotVisOnly val="1"/>
    <c:dispBlanksAs val="gap"/>
    <c:showDLblsOverMax val="0"/>
  </c:chart>
  <c:spPr>
    <a:solidFill>
      <a:schemeClr val="bg1">
        <a:lumMod val="95000"/>
      </a:schemeClr>
    </a:solidFill>
    <a:ln w="3175">
      <a:noFill/>
      <a:prstDash val="solid"/>
    </a:ln>
  </c:spPr>
  <c:printSettings>
    <c:headerFooter alignWithMargins="0"/>
    <c:pageMargins b="1" l="0.75000000000000022" r="0.75000000000000022"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390525</xdr:colOff>
      <xdr:row>4</xdr:row>
      <xdr:rowOff>114300</xdr:rowOff>
    </xdr:to>
    <xdr:sp macro="" textlink="">
      <xdr:nvSpPr>
        <xdr:cNvPr id="2" name="Diagonal Stripe 1">
          <a:extLst>
            <a:ext uri="{FF2B5EF4-FFF2-40B4-BE49-F238E27FC236}">
              <a16:creationId xmlns:a16="http://schemas.microsoft.com/office/drawing/2014/main" id="{A929FAC4-ED33-4E1B-92AF-4C0C5CB12392}"/>
            </a:ext>
          </a:extLst>
        </xdr:cNvPr>
        <xdr:cNvSpPr/>
      </xdr:nvSpPr>
      <xdr:spPr>
        <a:xfrm>
          <a:off x="0" y="0"/>
          <a:ext cx="1000125" cy="762000"/>
        </a:xfrm>
        <a:prstGeom prst="diagStripe">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l-GR" sz="1100">
            <a:solidFill>
              <a:schemeClr val="tx1"/>
            </a:solidFill>
          </a:endParaRPr>
        </a:p>
      </xdr:txBody>
    </xdr:sp>
    <xdr:clientData/>
  </xdr:twoCellAnchor>
  <xdr:twoCellAnchor>
    <xdr:from>
      <xdr:col>0</xdr:col>
      <xdr:colOff>0</xdr:colOff>
      <xdr:row>0</xdr:row>
      <xdr:rowOff>0</xdr:rowOff>
    </xdr:from>
    <xdr:to>
      <xdr:col>2</xdr:col>
      <xdr:colOff>525134</xdr:colOff>
      <xdr:row>8</xdr:row>
      <xdr:rowOff>151946</xdr:rowOff>
    </xdr:to>
    <xdr:sp macro="" textlink="">
      <xdr:nvSpPr>
        <xdr:cNvPr id="3" name="Diagonal Stripe 2">
          <a:extLst>
            <a:ext uri="{FF2B5EF4-FFF2-40B4-BE49-F238E27FC236}">
              <a16:creationId xmlns:a16="http://schemas.microsoft.com/office/drawing/2014/main" id="{0496E53D-6578-4BEB-A370-AFECF44AD0F4}"/>
            </a:ext>
          </a:extLst>
        </xdr:cNvPr>
        <xdr:cNvSpPr/>
      </xdr:nvSpPr>
      <xdr:spPr>
        <a:xfrm>
          <a:off x="0" y="0"/>
          <a:ext cx="1744334" cy="1447346"/>
        </a:xfrm>
        <a:prstGeom prst="diagStripe">
          <a:avLst>
            <a:gd name="adj" fmla="val 68182"/>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l-GR" sz="1100">
            <a:solidFill>
              <a:schemeClr val="tx1"/>
            </a:solidFill>
          </a:endParaRPr>
        </a:p>
      </xdr:txBody>
    </xdr:sp>
    <xdr:clientData/>
  </xdr:twoCellAnchor>
  <xdr:twoCellAnchor editAs="oneCell">
    <xdr:from>
      <xdr:col>2</xdr:col>
      <xdr:colOff>266700</xdr:colOff>
      <xdr:row>25</xdr:row>
      <xdr:rowOff>44450</xdr:rowOff>
    </xdr:from>
    <xdr:to>
      <xdr:col>5</xdr:col>
      <xdr:colOff>575945</xdr:colOff>
      <xdr:row>27</xdr:row>
      <xdr:rowOff>147955</xdr:rowOff>
    </xdr:to>
    <xdr:pic>
      <xdr:nvPicPr>
        <xdr:cNvPr id="4" name="Picture 3">
          <a:extLst>
            <a:ext uri="{FF2B5EF4-FFF2-40B4-BE49-F238E27FC236}">
              <a16:creationId xmlns:a16="http://schemas.microsoft.com/office/drawing/2014/main" id="{49597E83-B341-4E38-AF67-07A4A88BEEB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5900" y="4292600"/>
          <a:ext cx="2138045" cy="427355"/>
        </a:xfrm>
        <a:prstGeom prst="rect">
          <a:avLst/>
        </a:prstGeom>
      </xdr:spPr>
    </xdr:pic>
    <xdr:clientData/>
  </xdr:twoCellAnchor>
  <xdr:twoCellAnchor editAs="oneCell">
    <xdr:from>
      <xdr:col>3</xdr:col>
      <xdr:colOff>292100</xdr:colOff>
      <xdr:row>46</xdr:row>
      <xdr:rowOff>117475</xdr:rowOff>
    </xdr:from>
    <xdr:to>
      <xdr:col>4</xdr:col>
      <xdr:colOff>424815</xdr:colOff>
      <xdr:row>51</xdr:row>
      <xdr:rowOff>88265</xdr:rowOff>
    </xdr:to>
    <xdr:pic>
      <xdr:nvPicPr>
        <xdr:cNvPr id="5" name="Picture 4">
          <a:extLst>
            <a:ext uri="{FF2B5EF4-FFF2-40B4-BE49-F238E27FC236}">
              <a16:creationId xmlns:a16="http://schemas.microsoft.com/office/drawing/2014/main" id="{36C71E54-1479-472F-A6DA-89EB84A2977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0900" y="7766050"/>
          <a:ext cx="742315" cy="780415"/>
        </a:xfrm>
        <a:prstGeom prst="rect">
          <a:avLst/>
        </a:prstGeom>
        <a:noFill/>
      </xdr:spPr>
    </xdr:pic>
    <xdr:clientData/>
  </xdr:twoCellAnchor>
  <xdr:twoCellAnchor>
    <xdr:from>
      <xdr:col>2</xdr:col>
      <xdr:colOff>314325</xdr:colOff>
      <xdr:row>6</xdr:row>
      <xdr:rowOff>0</xdr:rowOff>
    </xdr:from>
    <xdr:to>
      <xdr:col>5</xdr:col>
      <xdr:colOff>304800</xdr:colOff>
      <xdr:row>6</xdr:row>
      <xdr:rowOff>0</xdr:rowOff>
    </xdr:to>
    <xdr:cxnSp macro="">
      <xdr:nvCxnSpPr>
        <xdr:cNvPr id="6" name="Straight Connector 5">
          <a:extLst>
            <a:ext uri="{FF2B5EF4-FFF2-40B4-BE49-F238E27FC236}">
              <a16:creationId xmlns:a16="http://schemas.microsoft.com/office/drawing/2014/main" id="{7C014890-DFF8-48CA-91E3-D4066AC228D9}"/>
            </a:ext>
          </a:extLst>
        </xdr:cNvPr>
        <xdr:cNvCxnSpPr/>
      </xdr:nvCxnSpPr>
      <xdr:spPr>
        <a:xfrm>
          <a:off x="1533525" y="971550"/>
          <a:ext cx="1819275" cy="0"/>
        </a:xfrm>
        <a:prstGeom prst="line">
          <a:avLst/>
        </a:prstGeom>
        <a:ln w="12700">
          <a:solidFill>
            <a:schemeClr val="bg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304800</xdr:colOff>
      <xdr:row>8</xdr:row>
      <xdr:rowOff>0</xdr:rowOff>
    </xdr:from>
    <xdr:to>
      <xdr:col>5</xdr:col>
      <xdr:colOff>295275</xdr:colOff>
      <xdr:row>8</xdr:row>
      <xdr:rowOff>0</xdr:rowOff>
    </xdr:to>
    <xdr:cxnSp macro="">
      <xdr:nvCxnSpPr>
        <xdr:cNvPr id="7" name="Straight Connector 6">
          <a:extLst>
            <a:ext uri="{FF2B5EF4-FFF2-40B4-BE49-F238E27FC236}">
              <a16:creationId xmlns:a16="http://schemas.microsoft.com/office/drawing/2014/main" id="{3236FD76-E334-4D4A-B4C1-E9C2EF70FC11}"/>
            </a:ext>
          </a:extLst>
        </xdr:cNvPr>
        <xdr:cNvCxnSpPr/>
      </xdr:nvCxnSpPr>
      <xdr:spPr>
        <a:xfrm>
          <a:off x="1524000" y="1295400"/>
          <a:ext cx="1819275" cy="0"/>
        </a:xfrm>
        <a:prstGeom prst="line">
          <a:avLst/>
        </a:prstGeom>
        <a:ln w="12700">
          <a:solidFill>
            <a:schemeClr val="bg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457200</xdr:colOff>
      <xdr:row>2</xdr:row>
      <xdr:rowOff>247650</xdr:rowOff>
    </xdr:from>
    <xdr:to>
      <xdr:col>13</xdr:col>
      <xdr:colOff>190500</xdr:colOff>
      <xdr:row>23</xdr:row>
      <xdr:rowOff>114300</xdr:rowOff>
    </xdr:to>
    <xdr:graphicFrame macro="">
      <xdr:nvGraphicFramePr>
        <xdr:cNvPr id="1139" name="Chart 18">
          <a:extLst>
            <a:ext uri="{FF2B5EF4-FFF2-40B4-BE49-F238E27FC236}">
              <a16:creationId xmlns:a16="http://schemas.microsoft.com/office/drawing/2014/main" id="{00000000-0008-0000-0000-00007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457200</xdr:colOff>
      <xdr:row>26</xdr:row>
      <xdr:rowOff>114300</xdr:rowOff>
    </xdr:from>
    <xdr:to>
      <xdr:col>13</xdr:col>
      <xdr:colOff>180975</xdr:colOff>
      <xdr:row>42</xdr:row>
      <xdr:rowOff>9525</xdr:rowOff>
    </xdr:to>
    <xdr:graphicFrame macro="">
      <xdr:nvGraphicFramePr>
        <xdr:cNvPr id="1140" name="Chart 1">
          <a:extLst>
            <a:ext uri="{FF2B5EF4-FFF2-40B4-BE49-F238E27FC236}">
              <a16:creationId xmlns:a16="http://schemas.microsoft.com/office/drawing/2014/main" id="{00000000-0008-0000-0000-00007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ithub.com/pm2alliance" TargetMode="External"/><Relationship Id="rId1" Type="http://schemas.openxmlformats.org/officeDocument/2006/relationships/hyperlink" Target="https://www.pm2alliance.eu/publication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143BE-B4EB-40BC-8A5F-04C4E257B4FF}">
  <dimension ref="A7:I46"/>
  <sheetViews>
    <sheetView tabSelected="1" view="pageBreakPreview" zoomScaleNormal="100" workbookViewId="0">
      <selection activeCell="I15" sqref="I15"/>
    </sheetView>
  </sheetViews>
  <sheetFormatPr baseColWidth="10" defaultColWidth="8.83203125" defaultRowHeight="13"/>
  <sheetData>
    <row r="7" spans="1:9">
      <c r="C7" s="149" t="s">
        <v>273</v>
      </c>
      <c r="D7" s="149"/>
      <c r="E7" s="149"/>
      <c r="F7" s="149"/>
    </row>
    <row r="8" spans="1:9">
      <c r="C8" s="149"/>
      <c r="D8" s="149"/>
      <c r="E8" s="149"/>
      <c r="F8" s="149"/>
    </row>
    <row r="12" spans="1:9">
      <c r="C12" s="150" t="s">
        <v>274</v>
      </c>
      <c r="D12" s="147"/>
      <c r="E12" s="147"/>
      <c r="F12" s="147"/>
    </row>
    <row r="13" spans="1:9">
      <c r="C13" s="150" t="s">
        <v>275</v>
      </c>
      <c r="D13" s="147"/>
      <c r="E13" s="147"/>
      <c r="F13" s="147"/>
    </row>
    <row r="16" spans="1:9" ht="18">
      <c r="A16" s="151" t="s">
        <v>291</v>
      </c>
      <c r="B16" s="151"/>
      <c r="C16" s="151"/>
      <c r="D16" s="151"/>
      <c r="E16" s="151"/>
      <c r="F16" s="151"/>
      <c r="G16" s="151"/>
      <c r="H16" s="151"/>
      <c r="I16" s="151"/>
    </row>
    <row r="17" spans="3:8" ht="18">
      <c r="C17" s="140"/>
      <c r="D17" s="140"/>
      <c r="E17" s="140"/>
      <c r="F17" s="140"/>
    </row>
    <row r="18" spans="3:8" ht="18">
      <c r="C18" s="140"/>
      <c r="D18" s="141" t="s">
        <v>276</v>
      </c>
      <c r="E18" s="141"/>
      <c r="F18" s="140"/>
    </row>
    <row r="21" spans="3:8">
      <c r="F21" s="152" t="s">
        <v>277</v>
      </c>
      <c r="G21" s="152"/>
      <c r="H21" s="142" t="s">
        <v>278</v>
      </c>
    </row>
    <row r="22" spans="3:8">
      <c r="F22" s="152" t="s">
        <v>279</v>
      </c>
      <c r="G22" s="152"/>
      <c r="H22" s="142" t="s">
        <v>280</v>
      </c>
    </row>
    <row r="33" spans="1:9">
      <c r="B33" s="143"/>
      <c r="C33" s="148" t="s">
        <v>281</v>
      </c>
      <c r="D33" s="148"/>
      <c r="E33" s="148"/>
      <c r="F33" s="148"/>
      <c r="G33" s="143"/>
    </row>
    <row r="34" spans="1:9">
      <c r="B34" s="143"/>
      <c r="C34" s="143"/>
      <c r="D34" s="143"/>
      <c r="E34" s="143"/>
      <c r="F34" s="143"/>
      <c r="G34" s="143"/>
    </row>
    <row r="35" spans="1:9">
      <c r="B35" s="148" t="s">
        <v>282</v>
      </c>
      <c r="C35" s="148"/>
      <c r="D35" s="148"/>
      <c r="E35" s="148"/>
      <c r="F35" s="148"/>
      <c r="G35" s="148"/>
    </row>
    <row r="36" spans="1:9">
      <c r="B36" s="148" t="s">
        <v>283</v>
      </c>
      <c r="C36" s="148"/>
      <c r="D36" s="148"/>
      <c r="E36" s="148"/>
      <c r="F36" s="148"/>
      <c r="G36" s="148"/>
    </row>
    <row r="37" spans="1:9">
      <c r="B37" s="146" t="s">
        <v>284</v>
      </c>
      <c r="C37" s="147"/>
      <c r="D37" s="147"/>
      <c r="E37" s="147"/>
      <c r="F37" s="147"/>
      <c r="G37" s="147"/>
    </row>
    <row r="39" spans="1:9">
      <c r="A39" s="144" t="s">
        <v>285</v>
      </c>
      <c r="B39" s="144"/>
      <c r="C39" s="144"/>
      <c r="D39" s="144"/>
      <c r="E39" s="144"/>
      <c r="F39" s="144"/>
      <c r="G39" s="144"/>
      <c r="H39" s="144"/>
      <c r="I39" s="144"/>
    </row>
    <row r="40" spans="1:9">
      <c r="A40" s="144" t="s">
        <v>286</v>
      </c>
      <c r="B40" s="144"/>
      <c r="C40" s="144"/>
      <c r="D40" s="144"/>
      <c r="E40" s="144"/>
      <c r="F40" s="144"/>
      <c r="G40" s="144"/>
      <c r="H40" s="144"/>
      <c r="I40" s="144"/>
    </row>
    <row r="41" spans="1:9">
      <c r="A41" s="144" t="s">
        <v>287</v>
      </c>
      <c r="B41" s="144"/>
      <c r="C41" s="144"/>
      <c r="D41" s="144"/>
      <c r="E41" s="144"/>
      <c r="F41" s="144"/>
      <c r="G41" s="144"/>
      <c r="H41" s="144"/>
      <c r="I41" s="144"/>
    </row>
    <row r="43" spans="1:9">
      <c r="A43" s="145" t="s">
        <v>288</v>
      </c>
      <c r="B43" s="145"/>
      <c r="C43" s="145"/>
      <c r="D43" s="145"/>
      <c r="E43" s="145"/>
      <c r="F43" s="145"/>
      <c r="G43" s="145"/>
      <c r="H43" s="145"/>
      <c r="I43" s="145"/>
    </row>
    <row r="44" spans="1:9">
      <c r="A44" s="145" t="s">
        <v>289</v>
      </c>
      <c r="B44" s="145"/>
      <c r="C44" s="145"/>
      <c r="D44" s="145"/>
      <c r="E44" s="145"/>
      <c r="F44" s="145"/>
      <c r="G44" s="145"/>
      <c r="H44" s="145"/>
      <c r="I44" s="145"/>
    </row>
    <row r="46" spans="1:9">
      <c r="C46" s="146" t="s">
        <v>290</v>
      </c>
      <c r="D46" s="147"/>
      <c r="E46" s="147"/>
      <c r="F46" s="147"/>
    </row>
  </sheetData>
  <mergeCells count="16">
    <mergeCell ref="F22:G22"/>
    <mergeCell ref="C7:F8"/>
    <mergeCell ref="C12:F12"/>
    <mergeCell ref="C13:F13"/>
    <mergeCell ref="A16:I16"/>
    <mergeCell ref="F21:G21"/>
    <mergeCell ref="A41:I41"/>
    <mergeCell ref="A43:I43"/>
    <mergeCell ref="A44:I44"/>
    <mergeCell ref="C46:F46"/>
    <mergeCell ref="C33:F33"/>
    <mergeCell ref="B35:G35"/>
    <mergeCell ref="B36:G36"/>
    <mergeCell ref="B37:G37"/>
    <mergeCell ref="A39:I39"/>
    <mergeCell ref="A40:I40"/>
  </mergeCells>
  <hyperlinks>
    <hyperlink ref="B37" r:id="rId1" xr:uid="{040F223E-4420-4EDA-9DB3-3535965497C3}"/>
    <hyperlink ref="C46" r:id="rId2" xr:uid="{62A3709C-231E-46CF-B3B7-D4F3E1625B10}"/>
  </hyperlinks>
  <pageMargins left="0.7" right="0.7" top="0.75" bottom="0.75" header="0.3" footer="0.3"/>
  <pageSetup paperSize="9" scale="70" orientation="landscape" horizontalDpi="0" verticalDpi="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I46"/>
  <sheetViews>
    <sheetView view="pageBreakPreview" zoomScale="192" zoomScaleNormal="100" zoomScalePageLayoutView="110" workbookViewId="0">
      <selection activeCell="B11" sqref="B11"/>
    </sheetView>
  </sheetViews>
  <sheetFormatPr baseColWidth="10" defaultColWidth="9.1640625" defaultRowHeight="16"/>
  <cols>
    <col min="1" max="1" width="8.5" style="4" customWidth="1"/>
    <col min="2" max="2" width="77" style="4" customWidth="1"/>
    <col min="3" max="3" width="22.6640625" style="4" customWidth="1"/>
    <col min="4" max="4" width="9.1640625" style="5" customWidth="1"/>
    <col min="5" max="5" width="44" style="4" customWidth="1"/>
    <col min="6" max="9" width="9.1640625" style="4"/>
    <col min="10" max="11" width="9.1640625" style="4" customWidth="1"/>
    <col min="12" max="16384" width="9.1640625" style="4"/>
  </cols>
  <sheetData>
    <row r="1" spans="1:35" ht="44.25" customHeight="1" thickBot="1">
      <c r="A1" s="54" t="s">
        <v>31</v>
      </c>
      <c r="B1" s="55"/>
      <c r="C1" s="76" t="s">
        <v>58</v>
      </c>
      <c r="D1" s="100">
        <f>D25/(180-C25*10)</f>
        <v>0</v>
      </c>
      <c r="E1" s="101">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c r="A2" s="66"/>
      <c r="B2" s="67"/>
      <c r="C2" s="68" t="s">
        <v>138</v>
      </c>
      <c r="D2" s="69" t="s">
        <v>64</v>
      </c>
      <c r="E2" s="70" t="s">
        <v>139</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8" thickBot="1">
      <c r="A3" s="63"/>
      <c r="B3" s="137" t="s">
        <v>229</v>
      </c>
      <c r="C3" s="64"/>
      <c r="D3" s="64"/>
      <c r="E3" s="6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30">
      <c r="A4" s="14">
        <v>1</v>
      </c>
      <c r="B4" s="135" t="s">
        <v>230</v>
      </c>
      <c r="C4" s="105" t="s">
        <v>94</v>
      </c>
      <c r="D4" s="98">
        <f t="shared" ref="D4:D24" si="0">IF(C4="Ναι",10,IF(C4="Ναι. Μερικώς",5,IF(C4="Οχι",0,"-")))</f>
        <v>0</v>
      </c>
      <c r="E4" s="82" t="s">
        <v>176</v>
      </c>
      <c r="F4" s="6"/>
      <c r="G4" s="6"/>
      <c r="H4" s="6"/>
      <c r="I4" s="6"/>
      <c r="J4" s="6"/>
      <c r="K4" s="15" t="s">
        <v>38</v>
      </c>
      <c r="L4" s="6"/>
      <c r="M4" s="6"/>
      <c r="N4" s="6"/>
      <c r="O4" s="6"/>
      <c r="P4" s="6"/>
      <c r="Q4" s="6"/>
      <c r="R4" s="6"/>
      <c r="S4" s="6"/>
      <c r="T4" s="6"/>
      <c r="U4" s="6"/>
      <c r="V4" s="6"/>
      <c r="W4" s="6"/>
      <c r="X4" s="6"/>
      <c r="Y4" s="6"/>
      <c r="Z4" s="6"/>
      <c r="AA4" s="6"/>
      <c r="AB4" s="6"/>
      <c r="AC4" s="6"/>
      <c r="AD4" s="6"/>
      <c r="AE4" s="6"/>
      <c r="AF4" s="6"/>
      <c r="AG4" s="6"/>
      <c r="AH4" s="6"/>
      <c r="AI4" s="6"/>
    </row>
    <row r="5" spans="1:35">
      <c r="A5" s="11">
        <v>2</v>
      </c>
      <c r="B5" s="135" t="s">
        <v>231</v>
      </c>
      <c r="C5" s="80" t="s">
        <v>94</v>
      </c>
      <c r="D5" s="98">
        <f t="shared" si="0"/>
        <v>0</v>
      </c>
      <c r="E5" s="84"/>
      <c r="F5" s="6"/>
      <c r="G5" s="6"/>
      <c r="H5" s="6"/>
      <c r="I5" s="6"/>
      <c r="J5" s="6"/>
      <c r="K5" s="15" t="s">
        <v>102</v>
      </c>
      <c r="L5" s="6"/>
      <c r="M5" s="6"/>
      <c r="N5" s="6"/>
      <c r="O5" s="6"/>
      <c r="P5" s="6"/>
      <c r="Q5" s="6"/>
      <c r="R5" s="6"/>
      <c r="S5" s="6"/>
      <c r="T5" s="6"/>
      <c r="U5" s="6"/>
      <c r="V5" s="6"/>
      <c r="W5" s="6"/>
      <c r="X5" s="6"/>
      <c r="Y5" s="6"/>
      <c r="Z5" s="6"/>
      <c r="AA5" s="6"/>
      <c r="AB5" s="6"/>
      <c r="AC5" s="6"/>
      <c r="AD5" s="6"/>
      <c r="AE5" s="6"/>
      <c r="AF5" s="6"/>
      <c r="AG5" s="6"/>
      <c r="AH5" s="6"/>
      <c r="AI5" s="6"/>
    </row>
    <row r="6" spans="1:35">
      <c r="A6" s="11">
        <v>3</v>
      </c>
      <c r="B6" s="135" t="s">
        <v>232</v>
      </c>
      <c r="C6" s="80" t="s">
        <v>94</v>
      </c>
      <c r="D6" s="98">
        <f t="shared" si="0"/>
        <v>0</v>
      </c>
      <c r="E6" s="84"/>
      <c r="F6" s="6"/>
      <c r="G6" s="6"/>
      <c r="H6" s="6"/>
      <c r="I6" s="6"/>
      <c r="J6" s="6"/>
      <c r="K6" s="15" t="s">
        <v>94</v>
      </c>
      <c r="L6" s="6"/>
      <c r="M6" s="6"/>
      <c r="N6" s="6"/>
      <c r="O6" s="6"/>
      <c r="P6" s="6"/>
      <c r="Q6" s="6"/>
      <c r="R6" s="6"/>
      <c r="S6" s="6"/>
      <c r="T6" s="6"/>
      <c r="U6" s="6"/>
      <c r="V6" s="6"/>
      <c r="W6" s="6"/>
      <c r="X6" s="6"/>
      <c r="Y6" s="6"/>
      <c r="Z6" s="6"/>
      <c r="AA6" s="6"/>
      <c r="AB6" s="6"/>
      <c r="AC6" s="6"/>
      <c r="AD6" s="6"/>
      <c r="AE6" s="6"/>
      <c r="AF6" s="6"/>
      <c r="AG6" s="6"/>
      <c r="AH6" s="6"/>
      <c r="AI6" s="6"/>
    </row>
    <row r="7" spans="1:35">
      <c r="A7" s="11">
        <v>4</v>
      </c>
      <c r="B7" s="135" t="s">
        <v>233</v>
      </c>
      <c r="C7" s="80" t="s">
        <v>94</v>
      </c>
      <c r="D7" s="98">
        <f t="shared" si="0"/>
        <v>0</v>
      </c>
      <c r="E7" s="84" t="s">
        <v>0</v>
      </c>
      <c r="F7" s="6"/>
      <c r="G7" s="6"/>
      <c r="H7" s="6"/>
      <c r="I7" s="6"/>
      <c r="J7" s="6"/>
      <c r="K7" s="15" t="s">
        <v>25</v>
      </c>
      <c r="L7" s="6"/>
      <c r="M7" s="6"/>
      <c r="N7" s="6"/>
      <c r="O7" s="6"/>
      <c r="P7" s="6"/>
      <c r="Q7" s="6"/>
      <c r="R7" s="6"/>
      <c r="S7" s="6"/>
      <c r="T7" s="6"/>
      <c r="U7" s="6"/>
      <c r="V7" s="6"/>
      <c r="W7" s="6"/>
      <c r="X7" s="6"/>
      <c r="Y7" s="6"/>
      <c r="Z7" s="6"/>
      <c r="AA7" s="6"/>
      <c r="AB7" s="6"/>
      <c r="AC7" s="6"/>
      <c r="AD7" s="6"/>
      <c r="AE7" s="6"/>
      <c r="AF7" s="6"/>
      <c r="AG7" s="6"/>
      <c r="AH7" s="6"/>
      <c r="AI7" s="6"/>
    </row>
    <row r="8" spans="1:35" ht="17" thickBot="1">
      <c r="A8" s="11">
        <v>5</v>
      </c>
      <c r="B8" s="135" t="s">
        <v>234</v>
      </c>
      <c r="C8" s="80" t="s">
        <v>94</v>
      </c>
      <c r="D8" s="98">
        <f t="shared" si="0"/>
        <v>0</v>
      </c>
      <c r="E8" s="84"/>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18" thickBot="1">
      <c r="A9" s="63"/>
      <c r="B9" s="137" t="s">
        <v>221</v>
      </c>
      <c r="C9" s="64"/>
      <c r="D9" s="104"/>
      <c r="E9" s="65"/>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c r="A10" s="14">
        <f>A8+1</f>
        <v>6</v>
      </c>
      <c r="B10" s="135" t="s">
        <v>222</v>
      </c>
      <c r="C10" s="80" t="s">
        <v>94</v>
      </c>
      <c r="D10" s="98">
        <f t="shared" si="0"/>
        <v>0</v>
      </c>
      <c r="E10" s="85" t="s">
        <v>0</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ht="32">
      <c r="A11" s="11">
        <f>A10+1</f>
        <v>7</v>
      </c>
      <c r="B11" s="135" t="s">
        <v>223</v>
      </c>
      <c r="C11" s="80" t="s">
        <v>94</v>
      </c>
      <c r="D11" s="98">
        <f t="shared" si="0"/>
        <v>0</v>
      </c>
      <c r="E11" s="84" t="s">
        <v>0</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c r="A12" s="11">
        <f>A11+1</f>
        <v>8</v>
      </c>
      <c r="B12" s="136" t="s">
        <v>224</v>
      </c>
      <c r="C12" s="80" t="s">
        <v>94</v>
      </c>
      <c r="D12" s="98">
        <f t="shared" si="0"/>
        <v>0</v>
      </c>
      <c r="E12" s="84" t="s">
        <v>0</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c r="A13" s="11">
        <f t="shared" ref="A13:A16" si="1">A12+1</f>
        <v>9</v>
      </c>
      <c r="B13" s="135" t="s">
        <v>225</v>
      </c>
      <c r="C13" s="80" t="s">
        <v>94</v>
      </c>
      <c r="D13" s="98">
        <f t="shared" si="0"/>
        <v>0</v>
      </c>
      <c r="E13" s="84"/>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c r="A14" s="11">
        <f t="shared" si="1"/>
        <v>10</v>
      </c>
      <c r="B14" s="135" t="s">
        <v>226</v>
      </c>
      <c r="C14" s="80" t="s">
        <v>94</v>
      </c>
      <c r="D14" s="98">
        <f t="shared" si="0"/>
        <v>0</v>
      </c>
      <c r="E14" s="84" t="s">
        <v>0</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c r="A15" s="11">
        <f t="shared" si="1"/>
        <v>11</v>
      </c>
      <c r="B15" s="135" t="s">
        <v>227</v>
      </c>
      <c r="C15" s="80" t="s">
        <v>94</v>
      </c>
      <c r="D15" s="98">
        <f t="shared" si="0"/>
        <v>0</v>
      </c>
      <c r="E15" s="84"/>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33" thickBot="1">
      <c r="A16" s="11">
        <f t="shared" si="1"/>
        <v>12</v>
      </c>
      <c r="B16" s="135" t="s">
        <v>228</v>
      </c>
      <c r="C16" s="80" t="s">
        <v>94</v>
      </c>
      <c r="D16" s="98">
        <f t="shared" si="0"/>
        <v>0</v>
      </c>
      <c r="E16" s="84"/>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8" thickBot="1">
      <c r="A17" s="63"/>
      <c r="B17" s="137" t="s">
        <v>217</v>
      </c>
      <c r="C17" s="64"/>
      <c r="D17" s="104"/>
      <c r="E17" s="65"/>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c r="A18" s="11">
        <f>A16+1</f>
        <v>13</v>
      </c>
      <c r="B18" s="135" t="s">
        <v>218</v>
      </c>
      <c r="C18" s="80" t="s">
        <v>94</v>
      </c>
      <c r="D18" s="98">
        <f t="shared" si="0"/>
        <v>0</v>
      </c>
      <c r="E18" s="84"/>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c r="A19" s="11">
        <f t="shared" ref="A19:A20" si="2">A18+1</f>
        <v>14</v>
      </c>
      <c r="B19" s="135" t="s">
        <v>219</v>
      </c>
      <c r="C19" s="80" t="s">
        <v>94</v>
      </c>
      <c r="D19" s="98">
        <f t="shared" si="0"/>
        <v>0</v>
      </c>
      <c r="E19" s="84"/>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33" thickBot="1">
      <c r="A20" s="11">
        <f t="shared" si="2"/>
        <v>15</v>
      </c>
      <c r="B20" s="135" t="s">
        <v>220</v>
      </c>
      <c r="C20" s="80" t="s">
        <v>94</v>
      </c>
      <c r="D20" s="98">
        <f t="shared" si="0"/>
        <v>0</v>
      </c>
      <c r="E20" s="84" t="s">
        <v>0</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8" thickBot="1">
      <c r="A21" s="63"/>
      <c r="B21" s="137" t="s">
        <v>213</v>
      </c>
      <c r="C21" s="64"/>
      <c r="D21" s="104"/>
      <c r="E21" s="65"/>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c r="A22" s="14">
        <f>A20+1</f>
        <v>16</v>
      </c>
      <c r="B22" s="135" t="s">
        <v>214</v>
      </c>
      <c r="C22" s="80" t="s">
        <v>94</v>
      </c>
      <c r="D22" s="98">
        <f t="shared" si="0"/>
        <v>0</v>
      </c>
      <c r="E22" s="85"/>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c r="A23" s="11">
        <f>A22+1</f>
        <v>17</v>
      </c>
      <c r="B23" s="135" t="s">
        <v>215</v>
      </c>
      <c r="C23" s="80" t="s">
        <v>94</v>
      </c>
      <c r="D23" s="98">
        <f t="shared" si="0"/>
        <v>0</v>
      </c>
      <c r="E23" s="8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7" thickBot="1">
      <c r="A24" s="9">
        <f t="shared" ref="A24" si="3">A23+1</f>
        <v>18</v>
      </c>
      <c r="B24" s="135" t="s">
        <v>216</v>
      </c>
      <c r="C24" s="80" t="s">
        <v>94</v>
      </c>
      <c r="D24" s="98">
        <f t="shared" si="0"/>
        <v>0</v>
      </c>
      <c r="E24" s="87"/>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7" hidden="1" thickBot="1">
      <c r="A25" s="49"/>
      <c r="B25" s="88"/>
      <c r="C25" s="53">
        <f>COUNTIF(C4:C24,"N/A")</f>
        <v>0</v>
      </c>
      <c r="D25" s="74">
        <f>SUM(D4:D24)</f>
        <v>0</v>
      </c>
      <c r="E25" s="89"/>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c r="A28" s="6"/>
      <c r="B28" s="6"/>
      <c r="C28" s="6"/>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c r="A29" s="6"/>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c r="A30" s="6"/>
      <c r="B30" s="6"/>
      <c r="C30" s="6"/>
      <c r="D30" s="7"/>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c r="A34" s="6"/>
      <c r="B34" s="6"/>
      <c r="C34" s="6"/>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c r="A35" s="6"/>
      <c r="B35" s="6"/>
      <c r="C35" s="6"/>
      <c r="D35" s="7"/>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c r="A36" s="6"/>
      <c r="B36" s="6"/>
      <c r="C36" s="6"/>
      <c r="D36" s="7"/>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c r="A37" s="6"/>
      <c r="B37" s="6"/>
      <c r="C37" s="6"/>
      <c r="D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c r="A38" s="6"/>
      <c r="B38" s="6"/>
      <c r="C38" s="6"/>
      <c r="D38" s="7"/>
      <c r="E38" s="6"/>
      <c r="F38" s="6"/>
      <c r="G38" s="6"/>
      <c r="H38" s="6"/>
      <c r="I38" s="6"/>
      <c r="J38" s="6"/>
      <c r="K38" s="6"/>
      <c r="L38" s="6"/>
      <c r="M38" s="6"/>
      <c r="N38" s="6"/>
      <c r="O38" s="6"/>
      <c r="P38" s="6"/>
      <c r="Q38" s="6"/>
    </row>
    <row r="39" spans="1:35">
      <c r="A39" s="6"/>
      <c r="B39" s="6"/>
      <c r="C39" s="6"/>
      <c r="D39" s="7"/>
      <c r="E39" s="6"/>
      <c r="F39" s="6"/>
      <c r="G39" s="6"/>
      <c r="H39" s="6"/>
      <c r="I39" s="6"/>
      <c r="J39" s="6"/>
      <c r="K39" s="6"/>
      <c r="L39" s="6"/>
      <c r="M39" s="6"/>
      <c r="N39" s="6"/>
      <c r="O39" s="6"/>
      <c r="P39" s="6"/>
      <c r="Q39" s="6"/>
    </row>
    <row r="40" spans="1:35">
      <c r="A40" s="6"/>
      <c r="B40" s="6"/>
      <c r="C40" s="6"/>
      <c r="D40" s="7"/>
      <c r="E40" s="6"/>
      <c r="F40" s="6"/>
      <c r="G40" s="6"/>
      <c r="H40" s="6"/>
      <c r="I40" s="6"/>
      <c r="J40" s="6"/>
      <c r="K40" s="6"/>
      <c r="L40" s="6"/>
      <c r="M40" s="6"/>
      <c r="N40" s="6"/>
      <c r="O40" s="6"/>
      <c r="P40" s="6"/>
      <c r="Q40" s="6"/>
    </row>
    <row r="41" spans="1:35">
      <c r="A41" s="6"/>
      <c r="B41" s="6"/>
      <c r="C41" s="6"/>
      <c r="D41" s="7"/>
      <c r="E41" s="6"/>
      <c r="F41" s="6"/>
      <c r="G41" s="6"/>
      <c r="H41" s="6"/>
      <c r="I41" s="6"/>
      <c r="J41" s="6"/>
      <c r="K41" s="6"/>
      <c r="L41" s="6"/>
      <c r="M41" s="6"/>
      <c r="N41" s="6"/>
      <c r="O41" s="6"/>
      <c r="P41" s="6"/>
      <c r="Q41" s="6"/>
    </row>
    <row r="42" spans="1:35">
      <c r="A42" s="6"/>
      <c r="B42" s="6"/>
      <c r="C42" s="6"/>
      <c r="D42" s="7"/>
      <c r="E42" s="6"/>
      <c r="F42" s="6"/>
      <c r="G42" s="6"/>
      <c r="H42" s="6"/>
      <c r="I42" s="6"/>
      <c r="J42" s="6"/>
      <c r="K42" s="6"/>
      <c r="L42" s="6"/>
      <c r="M42" s="6"/>
      <c r="N42" s="6"/>
      <c r="O42" s="6"/>
      <c r="P42" s="6"/>
      <c r="Q42" s="6"/>
    </row>
    <row r="43" spans="1:35">
      <c r="A43" s="6"/>
      <c r="B43" s="6"/>
      <c r="C43" s="6"/>
      <c r="D43" s="7"/>
      <c r="E43" s="6"/>
      <c r="F43" s="6"/>
      <c r="G43" s="6"/>
      <c r="H43" s="6"/>
      <c r="I43" s="6"/>
      <c r="J43" s="6"/>
      <c r="K43" s="6"/>
      <c r="L43" s="6"/>
      <c r="M43" s="6"/>
      <c r="N43" s="6"/>
      <c r="O43" s="6"/>
      <c r="P43" s="6"/>
      <c r="Q43" s="6"/>
    </row>
    <row r="44" spans="1:35">
      <c r="A44" s="6"/>
      <c r="B44" s="6"/>
      <c r="C44" s="6"/>
      <c r="D44" s="7"/>
      <c r="E44" s="6"/>
      <c r="F44" s="6"/>
      <c r="G44" s="6"/>
      <c r="H44" s="6"/>
      <c r="I44" s="6"/>
      <c r="J44" s="6"/>
      <c r="K44" s="6"/>
      <c r="L44" s="6"/>
      <c r="M44" s="6"/>
      <c r="N44" s="6"/>
      <c r="O44" s="6"/>
      <c r="P44" s="6"/>
      <c r="Q44" s="6"/>
    </row>
    <row r="45" spans="1:35">
      <c r="A45" s="6"/>
      <c r="B45" s="6"/>
      <c r="C45" s="6"/>
      <c r="D45" s="7"/>
      <c r="E45" s="6"/>
      <c r="F45" s="6"/>
      <c r="G45" s="6"/>
      <c r="H45" s="6"/>
      <c r="I45" s="6"/>
      <c r="J45" s="6"/>
      <c r="K45" s="6"/>
      <c r="L45" s="6"/>
      <c r="M45" s="6"/>
      <c r="N45" s="6"/>
      <c r="O45" s="6"/>
      <c r="P45" s="6"/>
      <c r="Q45" s="6"/>
    </row>
    <row r="46" spans="1:35">
      <c r="F46" s="6"/>
      <c r="G46" s="6"/>
      <c r="H46" s="6"/>
      <c r="I46" s="6"/>
      <c r="J46" s="6"/>
      <c r="K46" s="6"/>
      <c r="L46" s="6"/>
      <c r="M46" s="6"/>
      <c r="N46" s="6"/>
      <c r="O46" s="6"/>
      <c r="P46" s="6"/>
      <c r="Q46"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10:C16 C4:C8 C18:C24" xr:uid="{00000000-0002-0000-08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&amp;L&amp;G  &amp;"-,Regular"&amp;8&amp;K00-027PM² Logs V.3.0.1&amp;C&amp;"-,Bold"&amp;16Λίστα Επισκόπησης Ποιότητας
 &amp;K09-023&lt;Όνομα Έργου&gt;&amp;R&amp;G</oddHeader>
    <oddFooter>&amp;RPage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I39"/>
  <sheetViews>
    <sheetView view="pageBreakPreview" zoomScale="118" zoomScaleNormal="100" zoomScalePageLayoutView="110" workbookViewId="0">
      <selection activeCell="B8" sqref="B8"/>
    </sheetView>
  </sheetViews>
  <sheetFormatPr baseColWidth="10" defaultColWidth="9.1640625" defaultRowHeight="16"/>
  <cols>
    <col min="1" max="1" width="8.5" style="4" customWidth="1"/>
    <col min="2" max="2" width="87.1640625" style="4" customWidth="1"/>
    <col min="3" max="3" width="20.1640625" style="4" customWidth="1"/>
    <col min="4" max="4" width="9.1640625" style="5" customWidth="1"/>
    <col min="5" max="5" width="44" style="4" customWidth="1"/>
    <col min="6" max="9" width="9.1640625" style="4"/>
    <col min="10" max="11" width="9.1640625" style="4" customWidth="1"/>
    <col min="12" max="16384" width="9.1640625" style="4"/>
  </cols>
  <sheetData>
    <row r="1" spans="1:35" ht="44.25" customHeight="1" thickBot="1">
      <c r="A1" s="54" t="s">
        <v>32</v>
      </c>
      <c r="B1" s="55"/>
      <c r="C1" s="76" t="s">
        <v>58</v>
      </c>
      <c r="D1" s="75">
        <f>D18/(120-C18*10)</f>
        <v>0</v>
      </c>
      <c r="E1" s="77">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c r="A2" s="66"/>
      <c r="B2" s="67"/>
      <c r="C2" s="68" t="s">
        <v>138</v>
      </c>
      <c r="D2" s="69" t="s">
        <v>64</v>
      </c>
      <c r="E2" s="70" t="s">
        <v>139</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7" thickBot="1">
      <c r="A3" s="63"/>
      <c r="B3" s="78" t="s">
        <v>243</v>
      </c>
      <c r="C3" s="64"/>
      <c r="D3" s="64"/>
      <c r="E3" s="6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30">
      <c r="A4" s="14">
        <v>1</v>
      </c>
      <c r="B4" s="125" t="s">
        <v>244</v>
      </c>
      <c r="C4" s="80" t="s">
        <v>94</v>
      </c>
      <c r="D4" s="98">
        <f t="shared" ref="D4:D16" si="0">IF(C4="Ναι",10,IF(C4="Ναι. Μερικώς",5,IF(C4="Οχι",0,"-")))</f>
        <v>0</v>
      </c>
      <c r="E4" s="82" t="s">
        <v>176</v>
      </c>
      <c r="F4" s="6"/>
      <c r="G4" s="6"/>
      <c r="H4" s="6"/>
      <c r="I4" s="6"/>
      <c r="J4" s="6"/>
      <c r="K4" s="15" t="s">
        <v>38</v>
      </c>
      <c r="L4" s="6"/>
      <c r="M4" s="6"/>
      <c r="N4" s="6"/>
      <c r="O4" s="6"/>
      <c r="P4" s="6"/>
      <c r="Q4" s="6"/>
      <c r="R4" s="6"/>
      <c r="S4" s="6"/>
      <c r="T4" s="6"/>
      <c r="U4" s="6"/>
      <c r="V4" s="6"/>
      <c r="W4" s="6"/>
      <c r="X4" s="6"/>
      <c r="Y4" s="6"/>
      <c r="Z4" s="6"/>
      <c r="AA4" s="6"/>
      <c r="AB4" s="6"/>
      <c r="AC4" s="6"/>
      <c r="AD4" s="6"/>
      <c r="AE4" s="6"/>
      <c r="AF4" s="6"/>
      <c r="AG4" s="6"/>
      <c r="AH4" s="6"/>
      <c r="AI4" s="6"/>
    </row>
    <row r="5" spans="1:35">
      <c r="A5" s="11">
        <v>2</v>
      </c>
      <c r="B5" s="125" t="s">
        <v>245</v>
      </c>
      <c r="C5" s="80" t="s">
        <v>94</v>
      </c>
      <c r="D5" s="98">
        <f t="shared" si="0"/>
        <v>0</v>
      </c>
      <c r="E5" s="84"/>
      <c r="F5" s="6"/>
      <c r="G5" s="6"/>
      <c r="H5" s="6"/>
      <c r="I5" s="6"/>
      <c r="J5" s="6"/>
      <c r="K5" s="15" t="s">
        <v>102</v>
      </c>
      <c r="L5" s="6"/>
      <c r="M5" s="6"/>
      <c r="N5" s="6"/>
      <c r="O5" s="6"/>
      <c r="P5" s="6"/>
      <c r="Q5" s="6"/>
      <c r="R5" s="6"/>
      <c r="S5" s="6"/>
      <c r="T5" s="6"/>
      <c r="U5" s="6"/>
      <c r="V5" s="6"/>
      <c r="W5" s="6"/>
      <c r="X5" s="6"/>
      <c r="Y5" s="6"/>
      <c r="Z5" s="6"/>
      <c r="AA5" s="6"/>
      <c r="AB5" s="6"/>
      <c r="AC5" s="6"/>
      <c r="AD5" s="6"/>
      <c r="AE5" s="6"/>
      <c r="AF5" s="6"/>
      <c r="AG5" s="6"/>
      <c r="AH5" s="6"/>
      <c r="AI5" s="6"/>
    </row>
    <row r="6" spans="1:35">
      <c r="A6" s="11">
        <v>3</v>
      </c>
      <c r="B6" s="125" t="s">
        <v>246</v>
      </c>
      <c r="C6" s="80" t="s">
        <v>94</v>
      </c>
      <c r="D6" s="98">
        <f t="shared" si="0"/>
        <v>0</v>
      </c>
      <c r="E6" s="84"/>
      <c r="F6" s="6"/>
      <c r="G6" s="6"/>
      <c r="H6" s="6"/>
      <c r="I6" s="6"/>
      <c r="J6" s="6"/>
      <c r="K6" s="15" t="s">
        <v>94</v>
      </c>
      <c r="L6" s="6"/>
      <c r="M6" s="6"/>
      <c r="N6" s="6"/>
      <c r="O6" s="6"/>
      <c r="P6" s="6"/>
      <c r="Q6" s="6"/>
      <c r="R6" s="6"/>
      <c r="S6" s="6"/>
      <c r="T6" s="6"/>
      <c r="U6" s="6"/>
      <c r="V6" s="6"/>
      <c r="W6" s="6"/>
      <c r="X6" s="6"/>
      <c r="Y6" s="6"/>
      <c r="Z6" s="6"/>
      <c r="AA6" s="6"/>
      <c r="AB6" s="6"/>
      <c r="AC6" s="6"/>
      <c r="AD6" s="6"/>
      <c r="AE6" s="6"/>
      <c r="AF6" s="6"/>
      <c r="AG6" s="6"/>
      <c r="AH6" s="6"/>
      <c r="AI6" s="6"/>
    </row>
    <row r="7" spans="1:35">
      <c r="A7" s="11">
        <v>4</v>
      </c>
      <c r="B7" s="125" t="s">
        <v>247</v>
      </c>
      <c r="C7" s="80" t="s">
        <v>94</v>
      </c>
      <c r="D7" s="98">
        <f t="shared" si="0"/>
        <v>0</v>
      </c>
      <c r="E7" s="84"/>
      <c r="F7" s="6"/>
      <c r="G7" s="6"/>
      <c r="H7" s="6"/>
      <c r="I7" s="6"/>
      <c r="J7" s="6"/>
      <c r="K7" s="15" t="s">
        <v>25</v>
      </c>
      <c r="L7" s="6"/>
      <c r="M7" s="6"/>
      <c r="N7" s="6"/>
      <c r="O7" s="6"/>
      <c r="P7" s="6"/>
      <c r="Q7" s="6"/>
      <c r="R7" s="6"/>
      <c r="S7" s="6"/>
      <c r="T7" s="6"/>
      <c r="U7" s="6"/>
      <c r="V7" s="6"/>
      <c r="W7" s="6"/>
      <c r="X7" s="6"/>
      <c r="Y7" s="6"/>
      <c r="Z7" s="6"/>
      <c r="AA7" s="6"/>
      <c r="AB7" s="6"/>
      <c r="AC7" s="6"/>
      <c r="AD7" s="6"/>
      <c r="AE7" s="6"/>
      <c r="AF7" s="6"/>
      <c r="AG7" s="6"/>
      <c r="AH7" s="6"/>
      <c r="AI7" s="6"/>
    </row>
    <row r="8" spans="1:35">
      <c r="A8" s="11">
        <v>5</v>
      </c>
      <c r="B8" s="125" t="s">
        <v>248</v>
      </c>
      <c r="C8" s="80" t="s">
        <v>94</v>
      </c>
      <c r="D8" s="98">
        <f t="shared" si="0"/>
        <v>0</v>
      </c>
      <c r="E8" s="84" t="s">
        <v>0</v>
      </c>
      <c r="F8" s="6"/>
      <c r="G8" s="6"/>
      <c r="H8" s="6"/>
      <c r="I8" s="6"/>
      <c r="J8" s="6"/>
      <c r="L8" s="6"/>
      <c r="M8" s="6"/>
      <c r="N8" s="6"/>
      <c r="O8" s="6"/>
      <c r="P8" s="6"/>
      <c r="Q8" s="6"/>
      <c r="R8" s="6"/>
      <c r="S8" s="6"/>
      <c r="T8" s="6"/>
      <c r="U8" s="6"/>
      <c r="V8" s="6"/>
      <c r="W8" s="6"/>
      <c r="X8" s="6"/>
      <c r="Y8" s="6"/>
      <c r="Z8" s="6"/>
      <c r="AA8" s="6"/>
      <c r="AB8" s="6"/>
      <c r="AC8" s="6"/>
      <c r="AD8" s="6"/>
      <c r="AE8" s="6"/>
      <c r="AF8" s="6"/>
      <c r="AG8" s="6"/>
      <c r="AH8" s="6"/>
      <c r="AI8" s="6"/>
    </row>
    <row r="9" spans="1:35" ht="17" thickBot="1">
      <c r="A9" s="11">
        <v>6</v>
      </c>
      <c r="B9" s="125" t="s">
        <v>249</v>
      </c>
      <c r="C9" s="80" t="s">
        <v>94</v>
      </c>
      <c r="D9" s="98">
        <f t="shared" si="0"/>
        <v>0</v>
      </c>
      <c r="E9" s="84"/>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ht="17" thickBot="1">
      <c r="A10" s="63"/>
      <c r="B10" s="78" t="s">
        <v>242</v>
      </c>
      <c r="C10" s="64"/>
      <c r="D10" s="64"/>
      <c r="E10" s="65"/>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c r="A11" s="14">
        <f>A9+1</f>
        <v>7</v>
      </c>
      <c r="B11" s="125" t="s">
        <v>239</v>
      </c>
      <c r="C11" s="80" t="s">
        <v>94</v>
      </c>
      <c r="D11" s="98">
        <f t="shared" si="0"/>
        <v>0</v>
      </c>
      <c r="E11" s="85" t="s">
        <v>0</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c r="A12" s="11">
        <f>A11+1</f>
        <v>8</v>
      </c>
      <c r="B12" s="126" t="s">
        <v>240</v>
      </c>
      <c r="C12" s="80" t="s">
        <v>94</v>
      </c>
      <c r="D12" s="98">
        <f t="shared" si="0"/>
        <v>0</v>
      </c>
      <c r="E12" s="84" t="s">
        <v>0</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7" thickBot="1">
      <c r="A13" s="11">
        <f>A12+1</f>
        <v>9</v>
      </c>
      <c r="B13" s="125" t="s">
        <v>241</v>
      </c>
      <c r="C13" s="80" t="s">
        <v>94</v>
      </c>
      <c r="D13" s="98">
        <f t="shared" si="0"/>
        <v>0</v>
      </c>
      <c r="E13" s="84" t="s">
        <v>0</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7" thickBot="1">
      <c r="A14" s="63"/>
      <c r="B14" s="78" t="s">
        <v>235</v>
      </c>
      <c r="C14" s="64"/>
      <c r="D14" s="64"/>
      <c r="E14" s="65"/>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75" customHeight="1">
      <c r="A15" s="14">
        <f>A13+1</f>
        <v>10</v>
      </c>
      <c r="B15" s="125" t="s">
        <v>236</v>
      </c>
      <c r="C15" s="80" t="s">
        <v>94</v>
      </c>
      <c r="D15" s="98">
        <f t="shared" si="0"/>
        <v>0</v>
      </c>
      <c r="E15" s="90"/>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c r="A16" s="11">
        <f t="shared" ref="A16:A17" si="1">A15+1</f>
        <v>11</v>
      </c>
      <c r="B16" s="125" t="s">
        <v>237</v>
      </c>
      <c r="C16" s="80" t="s">
        <v>94</v>
      </c>
      <c r="D16" s="98">
        <f t="shared" si="0"/>
        <v>0</v>
      </c>
      <c r="E16" s="84"/>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7" thickBot="1">
      <c r="A17" s="9">
        <f t="shared" si="1"/>
        <v>12</v>
      </c>
      <c r="B17" s="125" t="s">
        <v>238</v>
      </c>
      <c r="C17" s="81">
        <v>0</v>
      </c>
      <c r="D17" s="52">
        <f>C17</f>
        <v>0</v>
      </c>
      <c r="E17" s="87" t="s">
        <v>0</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7" hidden="1" thickBot="1">
      <c r="A18" s="49"/>
      <c r="B18" s="88"/>
      <c r="C18" s="53">
        <f>COUNTIF(C4:C17,"N/A")</f>
        <v>0</v>
      </c>
      <c r="D18" s="74">
        <f>SUM(D4:D17)</f>
        <v>0</v>
      </c>
      <c r="E18" s="89"/>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c r="A19" s="6"/>
      <c r="B19" s="6"/>
      <c r="C19" s="6"/>
      <c r="D19" s="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c r="A20" s="6"/>
      <c r="B20" s="6"/>
      <c r="C20" s="6"/>
      <c r="D20" s="7"/>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c r="A21" s="6"/>
      <c r="B21" s="6"/>
      <c r="C21" s="6"/>
      <c r="D21" s="7"/>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c r="A22" s="6"/>
      <c r="B22" s="6"/>
      <c r="C22" s="6"/>
      <c r="D22" s="7"/>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c r="A23" s="6"/>
      <c r="B23" s="6"/>
      <c r="C23" s="6"/>
      <c r="D23" s="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c r="A25" s="6"/>
      <c r="B25" s="6"/>
      <c r="C25" s="6"/>
      <c r="D25" s="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c r="A28" s="6"/>
      <c r="B28" s="6"/>
      <c r="C28" s="6"/>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c r="A29" s="6"/>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c r="A30" s="6"/>
      <c r="B30" s="6"/>
      <c r="C30" s="6"/>
      <c r="D30" s="7"/>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c r="A31" s="6"/>
      <c r="B31" s="6"/>
      <c r="C31" s="6"/>
      <c r="D31" s="7"/>
      <c r="E31" s="6"/>
      <c r="F31" s="6"/>
      <c r="G31" s="6"/>
      <c r="H31" s="6"/>
      <c r="I31" s="6"/>
      <c r="J31" s="6"/>
      <c r="K31" s="6"/>
      <c r="L31" s="6"/>
      <c r="M31" s="6"/>
      <c r="N31" s="6"/>
      <c r="O31" s="6"/>
      <c r="P31" s="6"/>
      <c r="Q31" s="6"/>
    </row>
    <row r="32" spans="1:35">
      <c r="A32" s="6"/>
      <c r="B32" s="6"/>
      <c r="C32" s="6"/>
      <c r="D32" s="7"/>
      <c r="E32" s="6"/>
      <c r="F32" s="6"/>
      <c r="G32" s="6"/>
      <c r="H32" s="6"/>
      <c r="I32" s="6"/>
      <c r="J32" s="6"/>
      <c r="K32" s="6"/>
      <c r="L32" s="6"/>
      <c r="M32" s="6"/>
      <c r="N32" s="6"/>
      <c r="O32" s="6"/>
      <c r="P32" s="6"/>
      <c r="Q32" s="6"/>
    </row>
    <row r="33" spans="1:17">
      <c r="A33" s="6"/>
      <c r="B33" s="6"/>
      <c r="C33" s="6"/>
      <c r="D33" s="7"/>
      <c r="E33" s="6"/>
      <c r="F33" s="6"/>
      <c r="G33" s="6"/>
      <c r="H33" s="6"/>
      <c r="I33" s="6"/>
      <c r="J33" s="6"/>
      <c r="K33" s="6"/>
      <c r="L33" s="6"/>
      <c r="M33" s="6"/>
      <c r="N33" s="6"/>
      <c r="O33" s="6"/>
      <c r="P33" s="6"/>
      <c r="Q33" s="6"/>
    </row>
    <row r="34" spans="1:17">
      <c r="A34" s="6"/>
      <c r="B34" s="6"/>
      <c r="C34" s="6"/>
      <c r="D34" s="7"/>
      <c r="E34" s="6"/>
      <c r="F34" s="6"/>
      <c r="G34" s="6"/>
      <c r="H34" s="6"/>
      <c r="I34" s="6"/>
      <c r="J34" s="6"/>
      <c r="K34" s="6"/>
      <c r="L34" s="6"/>
      <c r="M34" s="6"/>
      <c r="N34" s="6"/>
      <c r="O34" s="6"/>
      <c r="P34" s="6"/>
      <c r="Q34" s="6"/>
    </row>
    <row r="35" spans="1:17">
      <c r="A35" s="6"/>
      <c r="B35" s="6"/>
      <c r="C35" s="6"/>
      <c r="D35" s="7"/>
      <c r="E35" s="6"/>
      <c r="F35" s="6"/>
      <c r="G35" s="6"/>
      <c r="H35" s="6"/>
      <c r="I35" s="6"/>
      <c r="J35" s="6"/>
      <c r="K35" s="6"/>
      <c r="L35" s="6"/>
      <c r="M35" s="6"/>
      <c r="N35" s="6"/>
      <c r="O35" s="6"/>
      <c r="P35" s="6"/>
      <c r="Q35" s="6"/>
    </row>
    <row r="36" spans="1:17">
      <c r="A36" s="6"/>
      <c r="B36" s="6"/>
      <c r="C36" s="6"/>
      <c r="D36" s="7"/>
      <c r="E36" s="6"/>
      <c r="F36" s="6"/>
      <c r="G36" s="6"/>
      <c r="H36" s="6"/>
      <c r="I36" s="6"/>
      <c r="J36" s="6"/>
      <c r="K36" s="6"/>
      <c r="L36" s="6"/>
      <c r="M36" s="6"/>
      <c r="N36" s="6"/>
      <c r="O36" s="6"/>
      <c r="P36" s="6"/>
      <c r="Q36" s="6"/>
    </row>
    <row r="37" spans="1:17">
      <c r="A37" s="6"/>
      <c r="B37" s="6"/>
      <c r="C37" s="6"/>
      <c r="D37" s="7"/>
      <c r="E37" s="6"/>
      <c r="F37" s="6"/>
      <c r="G37" s="6"/>
      <c r="H37" s="6"/>
      <c r="I37" s="6"/>
      <c r="J37" s="6"/>
      <c r="K37" s="6"/>
      <c r="L37" s="6"/>
      <c r="M37" s="6"/>
      <c r="N37" s="6"/>
      <c r="O37" s="6"/>
      <c r="P37" s="6"/>
      <c r="Q37" s="6"/>
    </row>
    <row r="38" spans="1:17">
      <c r="A38" s="6"/>
      <c r="B38" s="6"/>
      <c r="C38" s="6"/>
      <c r="D38" s="7"/>
      <c r="E38" s="6"/>
      <c r="F38" s="6"/>
      <c r="G38" s="6"/>
      <c r="H38" s="6"/>
      <c r="I38" s="6"/>
      <c r="J38" s="6"/>
      <c r="K38" s="6"/>
      <c r="L38" s="6"/>
      <c r="M38" s="6"/>
      <c r="N38" s="6"/>
      <c r="O38" s="6"/>
      <c r="P38" s="6"/>
      <c r="Q38" s="6"/>
    </row>
    <row r="39" spans="1:17">
      <c r="F39" s="6"/>
      <c r="G39" s="6"/>
      <c r="H39" s="6"/>
      <c r="I39" s="6"/>
      <c r="J39" s="6"/>
      <c r="K39" s="6"/>
      <c r="L39" s="6"/>
      <c r="M39" s="6"/>
      <c r="N39" s="6"/>
      <c r="O39" s="6"/>
      <c r="P39" s="6"/>
      <c r="Q39"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11:C13 C4:C9 C15:C16" xr:uid="{00000000-0002-0000-09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&amp;L&amp;G  &amp;"-,Regular"&amp;8&amp;K00-027PM² Logs V.3.0.1&amp;C&amp;"-,Bold"&amp;16Λίστα Επισκόπησης Ποιότητας
 &amp;K09-023&lt;Όνομα Έργου&gt;&amp;R&amp;G</oddHeader>
    <oddFooter>&amp;RPage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67"/>
  <sheetViews>
    <sheetView view="pageBreakPreview" topLeftCell="B1" zoomScale="191" zoomScaleNormal="100" zoomScalePageLayoutView="110" workbookViewId="0">
      <selection activeCell="B4" sqref="B4"/>
    </sheetView>
  </sheetViews>
  <sheetFormatPr baseColWidth="10" defaultColWidth="9.1640625" defaultRowHeight="16"/>
  <cols>
    <col min="1" max="1" width="8.5" style="4" customWidth="1"/>
    <col min="2" max="2" width="77" style="4" customWidth="1"/>
    <col min="3" max="3" width="20.6640625" style="4" customWidth="1"/>
    <col min="4" max="4" width="12.1640625" style="5" customWidth="1"/>
    <col min="5" max="5" width="44" style="4" customWidth="1"/>
    <col min="6" max="9" width="9.1640625" style="4"/>
    <col min="10" max="11" width="9.1640625" style="4" customWidth="1"/>
    <col min="12" max="16384" width="9.1640625" style="4"/>
  </cols>
  <sheetData>
    <row r="1" spans="1:35" ht="44.25" customHeight="1" thickBot="1">
      <c r="A1" s="54" t="s">
        <v>22</v>
      </c>
      <c r="B1" s="55"/>
      <c r="C1" s="76" t="s">
        <v>58</v>
      </c>
      <c r="D1" s="100">
        <f>IF((100-C15*10)=0,1,D15/(100-C15*10))</f>
        <v>0</v>
      </c>
      <c r="E1" s="101">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c r="A2" s="66"/>
      <c r="B2" s="67"/>
      <c r="C2" s="68" t="s">
        <v>138</v>
      </c>
      <c r="D2" s="69" t="s">
        <v>64</v>
      </c>
      <c r="E2" s="70" t="s">
        <v>139</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7" thickBot="1">
      <c r="A3" s="63"/>
      <c r="B3" s="78" t="s">
        <v>256</v>
      </c>
      <c r="C3" s="64"/>
      <c r="D3" s="64"/>
      <c r="E3" s="6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30">
      <c r="A4" s="92">
        <v>1</v>
      </c>
      <c r="B4" s="135" t="s">
        <v>257</v>
      </c>
      <c r="C4" s="80" t="s">
        <v>94</v>
      </c>
      <c r="D4" s="98">
        <f t="shared" ref="D4:D14" si="0">IF(C4="Ναι",10,IF(C4="Ναι. Μερικώς",5,IF(C4="Οχι",0,"-")))</f>
        <v>0</v>
      </c>
      <c r="E4" s="82" t="s">
        <v>176</v>
      </c>
      <c r="F4" s="6"/>
      <c r="G4" s="6"/>
      <c r="H4" s="6"/>
      <c r="I4" s="6"/>
      <c r="J4" s="6"/>
      <c r="K4" s="15" t="s">
        <v>38</v>
      </c>
      <c r="L4" s="6"/>
      <c r="M4" s="6"/>
      <c r="N4" s="6"/>
      <c r="O4" s="6"/>
      <c r="P4" s="6"/>
      <c r="Q4" s="6"/>
      <c r="R4" s="6"/>
      <c r="S4" s="6"/>
      <c r="T4" s="6"/>
      <c r="U4" s="6"/>
      <c r="V4" s="6"/>
      <c r="W4" s="6"/>
      <c r="X4" s="6"/>
      <c r="Y4" s="6"/>
      <c r="Z4" s="6"/>
      <c r="AA4" s="6"/>
      <c r="AB4" s="6"/>
      <c r="AC4" s="6"/>
      <c r="AD4" s="6"/>
      <c r="AE4" s="6"/>
      <c r="AF4" s="6"/>
      <c r="AG4" s="6"/>
      <c r="AH4" s="6"/>
      <c r="AI4" s="6"/>
    </row>
    <row r="5" spans="1:35">
      <c r="A5" s="93">
        <v>2</v>
      </c>
      <c r="B5" s="135" t="s">
        <v>260</v>
      </c>
      <c r="C5" s="80" t="s">
        <v>94</v>
      </c>
      <c r="D5" s="98">
        <f t="shared" si="0"/>
        <v>0</v>
      </c>
      <c r="E5" s="84"/>
      <c r="F5" s="6"/>
      <c r="G5" s="6"/>
      <c r="H5" s="6"/>
      <c r="I5" s="6"/>
      <c r="J5" s="6"/>
      <c r="K5" s="15" t="s">
        <v>102</v>
      </c>
      <c r="L5" s="6"/>
      <c r="M5" s="6"/>
      <c r="N5" s="6"/>
      <c r="O5" s="6"/>
      <c r="P5" s="6"/>
      <c r="Q5" s="6"/>
      <c r="R5" s="6"/>
      <c r="S5" s="6"/>
      <c r="T5" s="6"/>
      <c r="U5" s="6"/>
      <c r="V5" s="6"/>
      <c r="W5" s="6"/>
      <c r="X5" s="6"/>
      <c r="Y5" s="6"/>
      <c r="Z5" s="6"/>
      <c r="AA5" s="6"/>
      <c r="AB5" s="6"/>
      <c r="AC5" s="6"/>
      <c r="AD5" s="6"/>
      <c r="AE5" s="6"/>
      <c r="AF5" s="6"/>
      <c r="AG5" s="6"/>
      <c r="AH5" s="6"/>
      <c r="AI5" s="6"/>
    </row>
    <row r="6" spans="1:35">
      <c r="A6" s="93">
        <v>3</v>
      </c>
      <c r="B6" s="135" t="s">
        <v>261</v>
      </c>
      <c r="C6" s="80" t="s">
        <v>94</v>
      </c>
      <c r="D6" s="98">
        <f t="shared" si="0"/>
        <v>0</v>
      </c>
      <c r="E6" s="84"/>
      <c r="F6" s="6"/>
      <c r="G6" s="6"/>
      <c r="H6" s="6"/>
      <c r="I6" s="6"/>
      <c r="J6" s="6"/>
      <c r="K6" s="15" t="s">
        <v>94</v>
      </c>
      <c r="L6" s="6"/>
      <c r="M6" s="6"/>
      <c r="N6" s="6"/>
      <c r="O6" s="6"/>
      <c r="P6" s="6"/>
      <c r="Q6" s="6"/>
      <c r="R6" s="6"/>
      <c r="S6" s="6"/>
      <c r="T6" s="6"/>
      <c r="U6" s="6"/>
      <c r="V6" s="6"/>
      <c r="W6" s="6"/>
      <c r="X6" s="6"/>
      <c r="Y6" s="6"/>
      <c r="Z6" s="6"/>
      <c r="AA6" s="6"/>
      <c r="AB6" s="6"/>
      <c r="AC6" s="6"/>
      <c r="AD6" s="6"/>
      <c r="AE6" s="6"/>
      <c r="AF6" s="6"/>
      <c r="AG6" s="6"/>
      <c r="AH6" s="6"/>
      <c r="AI6" s="6"/>
    </row>
    <row r="7" spans="1:35" ht="32">
      <c r="A7" s="93">
        <v>4</v>
      </c>
      <c r="B7" s="135" t="s">
        <v>258</v>
      </c>
      <c r="C7" s="80" t="s">
        <v>94</v>
      </c>
      <c r="D7" s="98">
        <f t="shared" si="0"/>
        <v>0</v>
      </c>
      <c r="E7" s="84"/>
      <c r="F7" s="6"/>
      <c r="G7" s="6"/>
      <c r="H7" s="6"/>
      <c r="I7" s="6"/>
      <c r="J7" s="6"/>
      <c r="K7" s="15" t="s">
        <v>25</v>
      </c>
      <c r="L7" s="6"/>
      <c r="M7" s="6"/>
      <c r="N7" s="6"/>
      <c r="O7" s="6"/>
      <c r="P7" s="6"/>
      <c r="Q7" s="6"/>
      <c r="R7" s="6"/>
      <c r="S7" s="6"/>
      <c r="T7" s="6"/>
      <c r="U7" s="6"/>
      <c r="V7" s="6"/>
      <c r="W7" s="6"/>
      <c r="X7" s="6"/>
      <c r="Y7" s="6"/>
      <c r="Z7" s="6"/>
      <c r="AA7" s="6"/>
      <c r="AB7" s="6"/>
      <c r="AC7" s="6"/>
      <c r="AD7" s="6"/>
      <c r="AE7" s="6"/>
      <c r="AF7" s="6"/>
      <c r="AG7" s="6"/>
      <c r="AH7" s="6"/>
      <c r="AI7" s="6"/>
    </row>
    <row r="8" spans="1:35" ht="33" thickBot="1">
      <c r="A8" s="93">
        <v>5</v>
      </c>
      <c r="B8" s="83" t="s">
        <v>259</v>
      </c>
      <c r="C8" s="80" t="s">
        <v>94</v>
      </c>
      <c r="D8" s="98">
        <f t="shared" si="0"/>
        <v>0</v>
      </c>
      <c r="E8" s="84" t="s">
        <v>0</v>
      </c>
      <c r="F8" s="6"/>
      <c r="G8" s="6"/>
      <c r="H8" s="6"/>
      <c r="I8" s="6"/>
      <c r="J8" s="6"/>
      <c r="L8" s="6"/>
      <c r="M8" s="6"/>
      <c r="N8" s="6"/>
      <c r="O8" s="6"/>
      <c r="P8" s="6"/>
      <c r="Q8" s="6"/>
      <c r="R8" s="6"/>
      <c r="S8" s="6"/>
      <c r="T8" s="6"/>
      <c r="U8" s="6"/>
      <c r="V8" s="6"/>
      <c r="W8" s="6"/>
      <c r="X8" s="6"/>
      <c r="Y8" s="6"/>
      <c r="Z8" s="6"/>
      <c r="AA8" s="6"/>
      <c r="AB8" s="6"/>
      <c r="AC8" s="6"/>
      <c r="AD8" s="6"/>
      <c r="AE8" s="6"/>
      <c r="AF8" s="6"/>
      <c r="AG8" s="6"/>
      <c r="AH8" s="6"/>
      <c r="AI8" s="6"/>
    </row>
    <row r="9" spans="1:35" ht="18" thickBot="1">
      <c r="A9" s="63"/>
      <c r="B9" s="138" t="s">
        <v>250</v>
      </c>
      <c r="C9" s="64"/>
      <c r="D9" s="104"/>
      <c r="E9" s="65"/>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c r="A10" s="92">
        <f>A8+1</f>
        <v>6</v>
      </c>
      <c r="B10" s="135" t="s">
        <v>251</v>
      </c>
      <c r="C10" s="80" t="s">
        <v>94</v>
      </c>
      <c r="D10" s="98">
        <f t="shared" si="0"/>
        <v>0</v>
      </c>
      <c r="E10" s="85" t="s">
        <v>0</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c r="A11" s="93">
        <f>A10+1</f>
        <v>7</v>
      </c>
      <c r="B11" s="135" t="s">
        <v>252</v>
      </c>
      <c r="C11" s="80" t="s">
        <v>94</v>
      </c>
      <c r="D11" s="98">
        <f t="shared" si="0"/>
        <v>0</v>
      </c>
      <c r="E11" s="84" t="s">
        <v>0</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c r="A12" s="93">
        <f>A11+1</f>
        <v>8</v>
      </c>
      <c r="B12" s="135" t="s">
        <v>253</v>
      </c>
      <c r="C12" s="80" t="s">
        <v>94</v>
      </c>
      <c r="D12" s="98">
        <f t="shared" si="0"/>
        <v>0</v>
      </c>
      <c r="E12" s="84" t="s">
        <v>0</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c r="A13" s="93">
        <f>A12+1</f>
        <v>9</v>
      </c>
      <c r="B13" s="135" t="s">
        <v>255</v>
      </c>
      <c r="C13" s="80" t="s">
        <v>94</v>
      </c>
      <c r="D13" s="98">
        <f t="shared" si="0"/>
        <v>0</v>
      </c>
      <c r="E13" s="84"/>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7" thickBot="1">
      <c r="A14" s="94">
        <f t="shared" ref="A14" si="1">A13+1</f>
        <v>10</v>
      </c>
      <c r="B14" s="135" t="s">
        <v>254</v>
      </c>
      <c r="C14" s="80" t="s">
        <v>94</v>
      </c>
      <c r="D14" s="98">
        <f t="shared" si="0"/>
        <v>0</v>
      </c>
      <c r="E14" s="87"/>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7" hidden="1" thickBot="1">
      <c r="A15" s="49"/>
      <c r="B15" s="88"/>
      <c r="C15" s="53">
        <f>COUNTIF(C4:C14,"N/A")</f>
        <v>0</v>
      </c>
      <c r="D15" s="74">
        <f>SUM(D4:D14)</f>
        <v>0</v>
      </c>
      <c r="E15" s="89"/>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c r="A16" s="6"/>
      <c r="B16" s="6"/>
      <c r="C16" s="6"/>
      <c r="D16" s="7"/>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c r="A17" s="6"/>
      <c r="B17" s="6"/>
      <c r="C17" s="6"/>
      <c r="D17" s="7"/>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c r="A18" s="6"/>
      <c r="B18" s="6"/>
      <c r="C18" s="6"/>
      <c r="D18" s="7"/>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c r="A19" s="6"/>
      <c r="B19" s="6"/>
      <c r="C19" s="6"/>
      <c r="D19" s="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c r="A20" s="6"/>
      <c r="B20" s="6"/>
      <c r="C20" s="6"/>
      <c r="D20" s="7"/>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c r="A21" s="6"/>
      <c r="B21" s="6"/>
      <c r="C21" s="6"/>
      <c r="D21" s="7"/>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c r="A22" s="6"/>
      <c r="B22" s="6"/>
      <c r="C22" s="6"/>
      <c r="D22" s="7"/>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c r="A23" s="6"/>
      <c r="B23" s="6"/>
      <c r="C23" s="6"/>
      <c r="D23" s="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c r="A25" s="6"/>
      <c r="B25" s="6"/>
      <c r="C25" s="6"/>
      <c r="D25" s="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c r="A28" s="6"/>
      <c r="B28" s="6"/>
      <c r="C28" s="6"/>
      <c r="D28" s="7"/>
      <c r="E28" s="6"/>
      <c r="F28" s="6"/>
      <c r="G28" s="6"/>
      <c r="H28" s="6"/>
      <c r="I28" s="6"/>
      <c r="J28" s="6"/>
      <c r="K28" s="6"/>
      <c r="L28" s="6"/>
      <c r="M28" s="6"/>
      <c r="N28" s="6"/>
      <c r="O28" s="6"/>
      <c r="P28" s="6"/>
      <c r="Q28" s="6"/>
      <c r="R28" s="6"/>
      <c r="S28" s="6"/>
      <c r="T28" s="6"/>
      <c r="U28" s="6"/>
      <c r="V28" s="6"/>
      <c r="W28" s="6"/>
      <c r="X28" s="6"/>
      <c r="Y28" s="6"/>
    </row>
    <row r="29" spans="1:35">
      <c r="A29" s="6"/>
      <c r="B29" s="6"/>
      <c r="C29" s="6"/>
      <c r="D29" s="7"/>
      <c r="E29" s="6"/>
      <c r="F29" s="6"/>
      <c r="G29" s="6"/>
      <c r="H29" s="6"/>
      <c r="I29" s="6"/>
      <c r="J29" s="6"/>
      <c r="K29" s="6"/>
      <c r="L29" s="6"/>
      <c r="M29" s="6"/>
      <c r="N29" s="6"/>
      <c r="O29" s="6"/>
      <c r="P29" s="6"/>
      <c r="Q29" s="6"/>
      <c r="R29" s="6"/>
      <c r="S29" s="6"/>
      <c r="T29" s="6"/>
      <c r="U29" s="6"/>
      <c r="V29" s="6"/>
      <c r="W29" s="6"/>
      <c r="X29" s="6"/>
      <c r="Y29" s="6"/>
    </row>
    <row r="30" spans="1:35">
      <c r="A30" s="6"/>
      <c r="B30" s="6"/>
      <c r="C30" s="6"/>
      <c r="D30" s="7"/>
      <c r="E30" s="6"/>
      <c r="F30" s="6"/>
      <c r="G30" s="6"/>
      <c r="H30" s="6"/>
      <c r="I30" s="6"/>
      <c r="J30" s="6"/>
      <c r="K30" s="6"/>
      <c r="L30" s="6"/>
      <c r="M30" s="6"/>
      <c r="N30" s="6"/>
      <c r="O30" s="6"/>
      <c r="P30" s="6"/>
      <c r="Q30" s="6"/>
      <c r="R30" s="6"/>
      <c r="S30" s="6"/>
      <c r="T30" s="6"/>
      <c r="U30" s="6"/>
      <c r="V30" s="6"/>
      <c r="W30" s="6"/>
      <c r="X30" s="6"/>
      <c r="Y30" s="6"/>
    </row>
    <row r="31" spans="1:35">
      <c r="A31" s="6"/>
      <c r="B31" s="6"/>
      <c r="C31" s="6"/>
      <c r="D31" s="7"/>
      <c r="E31" s="6"/>
      <c r="F31" s="6"/>
      <c r="G31" s="6"/>
      <c r="H31" s="6"/>
      <c r="I31" s="6"/>
      <c r="J31" s="6"/>
      <c r="K31" s="6"/>
      <c r="L31" s="6"/>
      <c r="M31" s="6"/>
      <c r="N31" s="6"/>
      <c r="O31" s="6"/>
      <c r="P31" s="6"/>
      <c r="Q31" s="6"/>
      <c r="R31" s="6"/>
      <c r="S31" s="6"/>
      <c r="T31" s="6"/>
      <c r="U31" s="6"/>
      <c r="V31" s="6"/>
      <c r="W31" s="6"/>
      <c r="X31" s="6"/>
      <c r="Y31" s="6"/>
    </row>
    <row r="32" spans="1:35">
      <c r="A32" s="6"/>
      <c r="B32" s="6"/>
      <c r="C32" s="6"/>
      <c r="D32" s="7"/>
      <c r="E32" s="6"/>
      <c r="F32" s="6"/>
      <c r="G32" s="6"/>
      <c r="H32" s="6"/>
      <c r="I32" s="6"/>
      <c r="J32" s="6"/>
      <c r="K32" s="6"/>
      <c r="L32" s="6"/>
      <c r="M32" s="6"/>
      <c r="N32" s="6"/>
      <c r="O32" s="6"/>
      <c r="P32" s="6"/>
      <c r="Q32" s="6"/>
      <c r="R32" s="6"/>
      <c r="S32" s="6"/>
      <c r="T32" s="6"/>
      <c r="U32" s="6"/>
      <c r="V32" s="6"/>
      <c r="W32" s="6"/>
      <c r="X32" s="6"/>
      <c r="Y32" s="6"/>
    </row>
    <row r="33" spans="1:25">
      <c r="A33" s="6"/>
      <c r="B33" s="6"/>
      <c r="C33" s="6"/>
      <c r="D33" s="7"/>
      <c r="E33" s="6"/>
      <c r="F33" s="6"/>
      <c r="G33" s="6"/>
      <c r="H33" s="6"/>
      <c r="I33" s="6"/>
      <c r="J33" s="6"/>
      <c r="K33" s="6"/>
      <c r="L33" s="6"/>
      <c r="M33" s="6"/>
      <c r="N33" s="6"/>
      <c r="O33" s="6"/>
      <c r="P33" s="6"/>
      <c r="Q33" s="6"/>
      <c r="R33" s="6"/>
      <c r="S33" s="6"/>
      <c r="T33" s="6"/>
      <c r="U33" s="6"/>
      <c r="V33" s="6"/>
      <c r="W33" s="6"/>
      <c r="X33" s="6"/>
      <c r="Y33" s="6"/>
    </row>
    <row r="34" spans="1:25">
      <c r="A34" s="6"/>
      <c r="B34" s="6"/>
      <c r="C34" s="6"/>
      <c r="D34" s="7"/>
      <c r="E34" s="6"/>
      <c r="F34" s="6"/>
      <c r="G34" s="6"/>
      <c r="H34" s="6"/>
      <c r="I34" s="6"/>
      <c r="J34" s="6"/>
      <c r="K34" s="6"/>
      <c r="L34" s="6"/>
      <c r="M34" s="6"/>
      <c r="N34" s="6"/>
      <c r="O34" s="6"/>
      <c r="P34" s="6"/>
      <c r="Q34" s="6"/>
      <c r="R34" s="6"/>
      <c r="S34" s="6"/>
      <c r="T34" s="6"/>
      <c r="U34" s="6"/>
      <c r="V34" s="6"/>
      <c r="W34" s="6"/>
      <c r="X34" s="6"/>
      <c r="Y34" s="6"/>
    </row>
    <row r="35" spans="1:25">
      <c r="A35" s="6"/>
      <c r="B35" s="6"/>
      <c r="C35" s="6"/>
      <c r="D35" s="7"/>
      <c r="E35" s="6"/>
      <c r="F35" s="6"/>
      <c r="G35" s="6"/>
      <c r="H35" s="6"/>
      <c r="I35" s="6"/>
      <c r="J35" s="6"/>
      <c r="K35" s="6"/>
      <c r="L35" s="6"/>
      <c r="M35" s="6"/>
      <c r="N35" s="6"/>
      <c r="O35" s="6"/>
      <c r="P35" s="6"/>
      <c r="Q35" s="6"/>
      <c r="R35" s="6"/>
      <c r="S35" s="6"/>
      <c r="T35" s="6"/>
      <c r="U35" s="6"/>
      <c r="V35" s="6"/>
      <c r="W35" s="6"/>
      <c r="X35" s="6"/>
      <c r="Y35" s="6"/>
    </row>
    <row r="36" spans="1:25">
      <c r="A36" s="6"/>
      <c r="B36" s="6"/>
      <c r="C36" s="6"/>
      <c r="D36" s="7"/>
      <c r="E36" s="6"/>
      <c r="F36" s="6"/>
      <c r="G36" s="6"/>
      <c r="H36" s="6"/>
      <c r="I36" s="6"/>
      <c r="J36" s="6"/>
      <c r="K36" s="6"/>
      <c r="L36" s="6"/>
      <c r="M36" s="6"/>
      <c r="N36" s="6"/>
      <c r="O36" s="6"/>
      <c r="P36" s="6"/>
      <c r="Q36" s="6"/>
      <c r="R36" s="6"/>
      <c r="S36" s="6"/>
      <c r="T36" s="6"/>
      <c r="U36" s="6"/>
      <c r="V36" s="6"/>
      <c r="W36" s="6"/>
      <c r="X36" s="6"/>
      <c r="Y36" s="6"/>
    </row>
    <row r="37" spans="1:25">
      <c r="A37" s="6"/>
      <c r="B37" s="6"/>
      <c r="C37" s="6"/>
      <c r="D37" s="7"/>
      <c r="E37" s="6"/>
      <c r="F37" s="6"/>
      <c r="G37" s="6"/>
      <c r="H37" s="6"/>
      <c r="I37" s="6"/>
      <c r="J37" s="6"/>
      <c r="K37" s="6"/>
      <c r="L37" s="6"/>
      <c r="M37" s="6"/>
      <c r="N37" s="6"/>
      <c r="O37" s="6"/>
      <c r="P37" s="6"/>
      <c r="Q37" s="6"/>
      <c r="R37" s="6"/>
      <c r="S37" s="6"/>
      <c r="T37" s="6"/>
      <c r="U37" s="6"/>
      <c r="V37" s="6"/>
      <c r="W37" s="6"/>
      <c r="X37" s="6"/>
      <c r="Y37" s="6"/>
    </row>
    <row r="38" spans="1:25">
      <c r="A38" s="6"/>
      <c r="B38" s="6"/>
      <c r="C38" s="6"/>
      <c r="D38" s="7"/>
      <c r="E38" s="6"/>
      <c r="F38" s="6"/>
      <c r="G38" s="6"/>
      <c r="H38" s="6"/>
      <c r="I38" s="6"/>
      <c r="J38" s="6"/>
      <c r="K38" s="6"/>
      <c r="L38" s="6"/>
      <c r="M38" s="6"/>
      <c r="N38" s="6"/>
      <c r="O38" s="6"/>
      <c r="P38" s="6"/>
      <c r="Q38" s="6"/>
      <c r="R38" s="6"/>
    </row>
    <row r="39" spans="1:25">
      <c r="A39" s="6"/>
      <c r="B39" s="6"/>
      <c r="C39" s="6"/>
      <c r="D39" s="7"/>
      <c r="E39" s="6"/>
      <c r="F39" s="6"/>
      <c r="G39" s="6"/>
      <c r="H39" s="6"/>
      <c r="I39" s="6"/>
      <c r="J39" s="6"/>
      <c r="K39" s="6"/>
      <c r="L39" s="6"/>
      <c r="M39" s="6"/>
      <c r="N39" s="6"/>
      <c r="O39" s="6"/>
      <c r="P39" s="6"/>
      <c r="Q39" s="6"/>
      <c r="R39" s="6"/>
    </row>
    <row r="40" spans="1:25">
      <c r="A40" s="6"/>
      <c r="B40" s="6"/>
      <c r="C40" s="6"/>
      <c r="D40" s="7"/>
      <c r="E40" s="6"/>
      <c r="F40" s="6"/>
      <c r="G40" s="6"/>
      <c r="H40" s="6"/>
      <c r="I40" s="6"/>
      <c r="J40" s="6"/>
      <c r="K40" s="6"/>
      <c r="L40" s="6"/>
      <c r="M40" s="6"/>
      <c r="N40" s="6"/>
      <c r="O40" s="6"/>
      <c r="P40" s="6"/>
      <c r="Q40" s="6"/>
      <c r="R40" s="6"/>
    </row>
    <row r="41" spans="1:25">
      <c r="A41" s="6"/>
      <c r="B41" s="6"/>
      <c r="C41" s="6"/>
      <c r="D41" s="7"/>
      <c r="E41" s="6"/>
      <c r="F41" s="6"/>
      <c r="G41" s="6"/>
      <c r="H41" s="6"/>
      <c r="I41" s="6"/>
      <c r="J41" s="6"/>
      <c r="K41" s="6"/>
      <c r="L41" s="6"/>
      <c r="M41" s="6"/>
      <c r="N41" s="6"/>
      <c r="O41" s="6"/>
      <c r="P41" s="6"/>
      <c r="Q41" s="6"/>
      <c r="R41" s="6"/>
    </row>
    <row r="42" spans="1:25">
      <c r="A42" s="6"/>
      <c r="B42" s="6"/>
      <c r="C42" s="6"/>
      <c r="D42" s="7"/>
      <c r="E42" s="6"/>
      <c r="F42" s="6"/>
      <c r="G42" s="6"/>
      <c r="H42" s="6"/>
      <c r="I42" s="6"/>
      <c r="J42" s="6"/>
      <c r="K42" s="6"/>
      <c r="L42" s="6"/>
      <c r="M42" s="6"/>
      <c r="N42" s="6"/>
      <c r="O42" s="6"/>
      <c r="P42" s="6"/>
      <c r="Q42" s="6"/>
      <c r="R42" s="6"/>
    </row>
    <row r="43" spans="1:25">
      <c r="A43" s="6"/>
      <c r="B43" s="6"/>
      <c r="C43" s="6"/>
      <c r="D43" s="7"/>
      <c r="E43" s="6"/>
      <c r="F43" s="6"/>
      <c r="G43" s="6"/>
      <c r="H43" s="6"/>
      <c r="I43" s="6"/>
      <c r="J43" s="6"/>
      <c r="K43" s="6"/>
      <c r="L43" s="6"/>
      <c r="M43" s="6"/>
      <c r="N43" s="6"/>
      <c r="O43" s="6"/>
      <c r="P43" s="6"/>
      <c r="Q43" s="6"/>
      <c r="R43" s="6"/>
    </row>
    <row r="44" spans="1:25">
      <c r="A44" s="6"/>
      <c r="B44" s="6"/>
      <c r="C44" s="6"/>
      <c r="D44" s="7"/>
      <c r="E44" s="6"/>
      <c r="F44" s="6"/>
      <c r="G44" s="6"/>
      <c r="H44" s="6"/>
      <c r="I44" s="6"/>
      <c r="J44" s="6"/>
      <c r="K44" s="6"/>
      <c r="L44" s="6"/>
      <c r="M44" s="6"/>
      <c r="N44" s="6"/>
      <c r="O44" s="6"/>
      <c r="P44" s="6"/>
      <c r="Q44" s="6"/>
      <c r="R44" s="6"/>
    </row>
    <row r="45" spans="1:25">
      <c r="A45" s="6"/>
      <c r="B45" s="6"/>
      <c r="C45" s="6"/>
      <c r="D45" s="7"/>
      <c r="E45" s="6"/>
      <c r="F45" s="6"/>
      <c r="G45" s="6"/>
      <c r="H45" s="6"/>
      <c r="I45" s="6"/>
      <c r="J45" s="6"/>
      <c r="K45" s="6"/>
      <c r="L45" s="6"/>
      <c r="M45" s="6"/>
      <c r="N45" s="6"/>
      <c r="O45" s="6"/>
      <c r="P45" s="6"/>
      <c r="Q45" s="6"/>
      <c r="R45" s="6"/>
    </row>
    <row r="46" spans="1:25">
      <c r="A46" s="6"/>
      <c r="B46" s="6"/>
      <c r="C46" s="6"/>
      <c r="D46" s="7"/>
      <c r="E46" s="6"/>
      <c r="F46" s="6"/>
      <c r="G46" s="6"/>
      <c r="H46" s="6"/>
      <c r="I46" s="6"/>
      <c r="J46" s="6"/>
      <c r="K46" s="6"/>
      <c r="L46" s="6"/>
      <c r="M46" s="6"/>
      <c r="N46" s="6"/>
      <c r="O46" s="6"/>
      <c r="P46" s="6"/>
      <c r="Q46" s="6"/>
      <c r="R46" s="6"/>
    </row>
    <row r="47" spans="1:25">
      <c r="A47" s="6"/>
      <c r="B47" s="6"/>
      <c r="C47" s="6"/>
      <c r="D47" s="7"/>
      <c r="E47" s="6"/>
      <c r="F47" s="6"/>
      <c r="G47" s="6"/>
      <c r="H47" s="6"/>
      <c r="I47" s="6"/>
      <c r="J47" s="6"/>
      <c r="K47" s="6"/>
      <c r="L47" s="6"/>
      <c r="M47" s="6"/>
      <c r="N47" s="6"/>
      <c r="O47" s="6"/>
      <c r="P47" s="6"/>
      <c r="Q47" s="6"/>
      <c r="R47" s="6"/>
    </row>
    <row r="48" spans="1:25">
      <c r="A48" s="6"/>
      <c r="B48" s="6"/>
      <c r="C48" s="6"/>
      <c r="D48" s="7"/>
      <c r="E48" s="6"/>
      <c r="F48" s="6"/>
      <c r="G48" s="6"/>
      <c r="H48" s="6"/>
      <c r="I48" s="6"/>
      <c r="J48" s="6"/>
      <c r="K48" s="6"/>
      <c r="L48" s="6"/>
      <c r="M48" s="6"/>
      <c r="N48" s="6"/>
      <c r="O48" s="6"/>
      <c r="P48" s="6"/>
      <c r="Q48" s="6"/>
      <c r="R48" s="6"/>
    </row>
    <row r="49" spans="1:18">
      <c r="A49" s="6"/>
      <c r="B49" s="6"/>
      <c r="C49" s="6"/>
      <c r="D49" s="7"/>
      <c r="E49" s="6"/>
      <c r="F49" s="6"/>
      <c r="G49" s="6"/>
      <c r="H49" s="6"/>
      <c r="I49" s="6"/>
      <c r="J49" s="6"/>
      <c r="K49" s="6"/>
      <c r="L49" s="6"/>
      <c r="M49" s="6"/>
      <c r="N49" s="6"/>
      <c r="O49" s="6"/>
      <c r="P49" s="6"/>
      <c r="Q49" s="6"/>
      <c r="R49" s="6"/>
    </row>
    <row r="50" spans="1:18">
      <c r="A50" s="6"/>
      <c r="B50" s="6"/>
      <c r="C50" s="6"/>
      <c r="D50" s="7"/>
      <c r="E50" s="6"/>
      <c r="F50" s="6"/>
      <c r="G50" s="6"/>
      <c r="H50" s="6"/>
      <c r="I50" s="6"/>
      <c r="J50" s="6"/>
      <c r="K50" s="6"/>
      <c r="L50" s="6"/>
      <c r="M50" s="6"/>
      <c r="N50" s="6"/>
      <c r="O50" s="6"/>
      <c r="P50" s="6"/>
      <c r="Q50" s="6"/>
      <c r="R50" s="6"/>
    </row>
    <row r="51" spans="1:18">
      <c r="A51" s="6"/>
      <c r="B51" s="6"/>
      <c r="C51" s="6"/>
      <c r="D51" s="7"/>
      <c r="E51" s="6"/>
      <c r="F51" s="6"/>
      <c r="G51" s="6"/>
      <c r="H51" s="6"/>
      <c r="I51" s="6"/>
      <c r="J51" s="6"/>
      <c r="K51" s="6"/>
      <c r="L51" s="6"/>
      <c r="M51" s="6"/>
      <c r="N51" s="6"/>
      <c r="O51" s="6"/>
      <c r="P51" s="6"/>
      <c r="Q51" s="6"/>
      <c r="R51" s="6"/>
    </row>
    <row r="52" spans="1:18">
      <c r="A52" s="6"/>
      <c r="B52" s="6"/>
      <c r="C52" s="6"/>
      <c r="D52" s="7"/>
      <c r="E52" s="6"/>
      <c r="F52" s="6"/>
      <c r="G52" s="6"/>
      <c r="H52" s="6"/>
      <c r="I52" s="6"/>
      <c r="J52" s="6"/>
      <c r="K52" s="6"/>
      <c r="L52" s="6"/>
      <c r="M52" s="6"/>
      <c r="N52" s="6"/>
      <c r="O52" s="6"/>
      <c r="P52" s="6"/>
      <c r="Q52" s="6"/>
      <c r="R52" s="6"/>
    </row>
    <row r="53" spans="1:18">
      <c r="A53" s="6"/>
      <c r="B53" s="6"/>
      <c r="C53" s="6"/>
      <c r="D53" s="7"/>
      <c r="E53" s="6"/>
      <c r="F53" s="6"/>
      <c r="G53" s="6"/>
      <c r="H53" s="6"/>
      <c r="I53" s="6"/>
      <c r="J53" s="6"/>
      <c r="K53" s="6"/>
      <c r="L53" s="6"/>
      <c r="M53" s="6"/>
      <c r="N53" s="6"/>
      <c r="O53" s="6"/>
      <c r="P53" s="6"/>
      <c r="Q53" s="6"/>
      <c r="R53" s="6"/>
    </row>
    <row r="54" spans="1:18">
      <c r="A54" s="6"/>
      <c r="B54" s="6"/>
      <c r="C54" s="6"/>
      <c r="D54" s="7"/>
      <c r="E54" s="6"/>
      <c r="F54" s="6"/>
      <c r="G54" s="6"/>
      <c r="H54" s="6"/>
      <c r="I54" s="6"/>
      <c r="J54" s="6"/>
      <c r="K54" s="6"/>
      <c r="L54" s="6"/>
      <c r="M54" s="6"/>
      <c r="N54" s="6"/>
      <c r="O54" s="6"/>
      <c r="P54" s="6"/>
      <c r="Q54" s="6"/>
      <c r="R54" s="6"/>
    </row>
    <row r="55" spans="1:18">
      <c r="A55" s="6"/>
      <c r="B55" s="6"/>
      <c r="C55" s="6"/>
      <c r="D55" s="7"/>
      <c r="E55" s="6"/>
      <c r="F55" s="6"/>
      <c r="G55" s="6"/>
      <c r="H55" s="6"/>
      <c r="I55" s="6"/>
      <c r="J55" s="6"/>
      <c r="K55" s="6"/>
      <c r="L55" s="6"/>
      <c r="M55" s="6"/>
      <c r="N55" s="6"/>
      <c r="O55" s="6"/>
      <c r="P55" s="6"/>
      <c r="Q55" s="6"/>
      <c r="R55" s="6"/>
    </row>
    <row r="56" spans="1:18">
      <c r="A56" s="6"/>
      <c r="B56" s="6"/>
      <c r="C56" s="6"/>
      <c r="D56" s="7"/>
      <c r="E56" s="6"/>
      <c r="F56" s="6"/>
      <c r="G56" s="6"/>
      <c r="H56" s="6"/>
      <c r="I56" s="6"/>
      <c r="J56" s="6"/>
      <c r="K56" s="6"/>
      <c r="L56" s="6"/>
      <c r="M56" s="6"/>
      <c r="N56" s="6"/>
      <c r="O56" s="6"/>
      <c r="P56" s="6"/>
      <c r="Q56" s="6"/>
      <c r="R56" s="6"/>
    </row>
    <row r="57" spans="1:18">
      <c r="A57" s="6"/>
      <c r="B57" s="6"/>
      <c r="C57" s="6"/>
      <c r="D57" s="7"/>
      <c r="E57" s="6"/>
      <c r="F57" s="6"/>
      <c r="G57" s="6"/>
      <c r="H57" s="6"/>
      <c r="I57" s="6"/>
      <c r="J57" s="6"/>
      <c r="K57" s="6"/>
      <c r="L57" s="6"/>
      <c r="M57" s="6"/>
      <c r="N57" s="6"/>
      <c r="O57" s="6"/>
      <c r="P57" s="6"/>
      <c r="Q57" s="6"/>
      <c r="R57" s="6"/>
    </row>
    <row r="58" spans="1:18">
      <c r="A58" s="6"/>
      <c r="B58" s="6"/>
      <c r="C58" s="6"/>
      <c r="D58" s="7"/>
      <c r="E58" s="6"/>
      <c r="F58" s="6"/>
      <c r="G58" s="6"/>
      <c r="H58" s="6"/>
      <c r="I58" s="6"/>
      <c r="J58" s="6"/>
      <c r="K58" s="6"/>
      <c r="L58" s="6"/>
      <c r="M58" s="6"/>
      <c r="N58" s="6"/>
      <c r="O58" s="6"/>
      <c r="P58" s="6"/>
      <c r="Q58" s="6"/>
      <c r="R58" s="6"/>
    </row>
    <row r="59" spans="1:18">
      <c r="A59" s="6"/>
      <c r="B59" s="6"/>
      <c r="C59" s="6"/>
      <c r="D59" s="7"/>
      <c r="E59" s="6"/>
      <c r="F59" s="6"/>
      <c r="G59" s="6"/>
      <c r="H59" s="6"/>
      <c r="I59" s="6"/>
      <c r="J59" s="6"/>
      <c r="K59" s="6"/>
      <c r="L59" s="6"/>
      <c r="M59" s="6"/>
      <c r="N59" s="6"/>
      <c r="O59" s="6"/>
      <c r="P59" s="6"/>
      <c r="Q59" s="6"/>
      <c r="R59" s="6"/>
    </row>
    <row r="60" spans="1:18">
      <c r="A60" s="6"/>
      <c r="B60" s="6"/>
      <c r="C60" s="6"/>
      <c r="D60" s="7"/>
      <c r="E60" s="6"/>
      <c r="F60" s="6"/>
      <c r="G60" s="6"/>
      <c r="H60" s="6"/>
      <c r="I60" s="6"/>
      <c r="J60" s="6"/>
      <c r="K60" s="6"/>
      <c r="L60" s="6"/>
      <c r="M60" s="6"/>
      <c r="N60" s="6"/>
      <c r="O60" s="6"/>
      <c r="P60" s="6"/>
      <c r="Q60" s="6"/>
      <c r="R60" s="6"/>
    </row>
    <row r="61" spans="1:18">
      <c r="A61" s="6"/>
      <c r="B61" s="6"/>
      <c r="C61" s="6"/>
      <c r="D61" s="7"/>
      <c r="E61" s="6"/>
      <c r="F61" s="6"/>
      <c r="G61" s="6"/>
      <c r="H61" s="6"/>
      <c r="I61" s="6"/>
      <c r="J61" s="6"/>
      <c r="K61" s="6"/>
      <c r="L61" s="6"/>
      <c r="M61" s="6"/>
      <c r="N61" s="6"/>
      <c r="O61" s="6"/>
      <c r="P61" s="6"/>
      <c r="Q61" s="6"/>
      <c r="R61" s="6"/>
    </row>
    <row r="62" spans="1:18">
      <c r="A62" s="6"/>
      <c r="B62" s="6"/>
      <c r="C62" s="6"/>
      <c r="D62" s="7"/>
      <c r="E62" s="6"/>
      <c r="F62" s="6"/>
      <c r="G62" s="6"/>
      <c r="H62" s="6"/>
      <c r="I62" s="6"/>
      <c r="J62" s="6"/>
      <c r="K62" s="6"/>
      <c r="L62" s="6"/>
      <c r="M62" s="6"/>
      <c r="N62" s="6"/>
      <c r="O62" s="6"/>
      <c r="P62" s="6"/>
      <c r="Q62" s="6"/>
      <c r="R62" s="6"/>
    </row>
    <row r="63" spans="1:18">
      <c r="A63" s="6"/>
      <c r="B63" s="6"/>
      <c r="C63" s="6"/>
      <c r="D63" s="7"/>
      <c r="E63" s="6"/>
      <c r="F63" s="6"/>
      <c r="G63" s="6"/>
      <c r="H63" s="6"/>
      <c r="I63" s="6"/>
      <c r="J63" s="6"/>
      <c r="K63" s="6"/>
      <c r="L63" s="6"/>
      <c r="M63" s="6"/>
      <c r="N63" s="6"/>
      <c r="O63" s="6"/>
      <c r="P63" s="6"/>
      <c r="Q63" s="6"/>
      <c r="R63" s="6"/>
    </row>
    <row r="64" spans="1:18">
      <c r="A64" s="6"/>
      <c r="B64" s="6"/>
      <c r="C64" s="6"/>
      <c r="D64" s="7"/>
      <c r="E64" s="6"/>
      <c r="F64" s="6"/>
      <c r="G64" s="6"/>
      <c r="H64" s="6"/>
      <c r="I64" s="6"/>
      <c r="J64" s="6"/>
      <c r="K64" s="6"/>
      <c r="L64" s="6"/>
      <c r="M64" s="6"/>
      <c r="N64" s="6"/>
      <c r="O64" s="6"/>
      <c r="P64" s="6"/>
      <c r="Q64" s="6"/>
      <c r="R64" s="6"/>
    </row>
    <row r="65" spans="1:18">
      <c r="A65" s="6"/>
      <c r="B65" s="6"/>
      <c r="C65" s="6"/>
      <c r="D65" s="7"/>
      <c r="E65" s="6"/>
      <c r="F65" s="6"/>
      <c r="G65" s="6"/>
      <c r="H65" s="6"/>
      <c r="I65" s="6"/>
      <c r="J65" s="6"/>
      <c r="K65" s="6"/>
      <c r="L65" s="6"/>
      <c r="M65" s="6"/>
      <c r="N65" s="6"/>
      <c r="O65" s="6"/>
      <c r="P65" s="6"/>
      <c r="Q65" s="6"/>
      <c r="R65" s="6"/>
    </row>
    <row r="66" spans="1:18">
      <c r="A66" s="6"/>
      <c r="B66" s="6"/>
      <c r="C66" s="6"/>
      <c r="D66" s="7"/>
      <c r="E66" s="6"/>
      <c r="F66" s="6"/>
      <c r="G66" s="6"/>
      <c r="H66" s="6"/>
      <c r="I66" s="6"/>
      <c r="J66" s="6"/>
      <c r="K66" s="6"/>
      <c r="L66" s="6"/>
      <c r="M66" s="6"/>
      <c r="N66" s="6"/>
      <c r="O66" s="6"/>
      <c r="P66" s="6"/>
      <c r="Q66" s="6"/>
      <c r="R66" s="6"/>
    </row>
    <row r="67" spans="1:18">
      <c r="A67" s="6"/>
      <c r="B67" s="6"/>
      <c r="C67" s="6"/>
      <c r="D67" s="7"/>
      <c r="E67" s="6"/>
      <c r="F67" s="6"/>
      <c r="G67" s="6"/>
      <c r="H67" s="6"/>
      <c r="I67" s="6"/>
      <c r="J67" s="6"/>
      <c r="K67" s="6"/>
      <c r="L67" s="6"/>
      <c r="M67" s="6"/>
      <c r="N67" s="6"/>
      <c r="O67" s="6"/>
      <c r="P67" s="6"/>
      <c r="Q67" s="6"/>
      <c r="R67"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4:C8 C10:C14" xr:uid="{00000000-0002-0000-0A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&amp;L&amp;G  &amp;"-,Regular"&amp;8&amp;K00-027PM² Logs V.3.0.1&amp;C&amp;"-,Bold"&amp;16Λίστα Επισκόπησης Ποιότητας
 &amp;K09-023&lt;Όνομα Έργου&gt;&amp;R&amp;G</oddHeader>
    <oddFooter>&amp;RPage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I50"/>
  <sheetViews>
    <sheetView view="pageBreakPreview" zoomScale="186" zoomScaleNormal="100" zoomScalePageLayoutView="85" workbookViewId="0">
      <selection activeCell="F23" sqref="E23:F23"/>
    </sheetView>
  </sheetViews>
  <sheetFormatPr baseColWidth="10" defaultColWidth="9.1640625" defaultRowHeight="16"/>
  <cols>
    <col min="1" max="1" width="8.5" style="4" customWidth="1"/>
    <col min="2" max="2" width="81.83203125" style="4" customWidth="1"/>
    <col min="3" max="3" width="22.33203125" style="4" customWidth="1"/>
    <col min="4" max="4" width="9.1640625" style="5" customWidth="1"/>
    <col min="5" max="5" width="44" style="4" customWidth="1"/>
    <col min="6" max="9" width="9.1640625" style="4"/>
    <col min="10" max="11" width="9.1640625" style="4" customWidth="1"/>
    <col min="12" max="16384" width="9.1640625" style="4"/>
  </cols>
  <sheetData>
    <row r="1" spans="1:35" ht="44.25" customHeight="1" thickBot="1">
      <c r="A1" s="54" t="s">
        <v>262</v>
      </c>
      <c r="B1" s="55"/>
      <c r="C1" s="76" t="s">
        <v>58</v>
      </c>
      <c r="D1" s="100">
        <f>D10/(60-C10*10)</f>
        <v>0</v>
      </c>
      <c r="E1" s="101">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c r="A2" s="66"/>
      <c r="B2" s="67"/>
      <c r="C2" s="68" t="s">
        <v>138</v>
      </c>
      <c r="D2" s="69" t="s">
        <v>64</v>
      </c>
      <c r="E2" s="70" t="s">
        <v>139</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7" thickBot="1">
      <c r="A3" s="63"/>
      <c r="B3" s="78"/>
      <c r="C3" s="64"/>
      <c r="D3" s="64"/>
      <c r="E3" s="6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25.5" customHeight="1">
      <c r="A4" s="14">
        <v>1</v>
      </c>
      <c r="B4" s="125" t="s">
        <v>263</v>
      </c>
      <c r="C4" s="79">
        <v>0</v>
      </c>
      <c r="D4" s="99">
        <f>C4</f>
        <v>0</v>
      </c>
      <c r="E4" s="82" t="s">
        <v>176</v>
      </c>
      <c r="F4" s="6"/>
      <c r="G4" s="6"/>
      <c r="H4" s="6"/>
      <c r="I4" s="6"/>
      <c r="J4" s="6"/>
      <c r="K4" s="15" t="s">
        <v>38</v>
      </c>
      <c r="L4" s="6"/>
      <c r="M4" s="6"/>
      <c r="N4" s="6"/>
      <c r="O4" s="6"/>
      <c r="P4" s="6"/>
      <c r="Q4" s="6"/>
      <c r="R4" s="6"/>
      <c r="S4" s="6"/>
      <c r="T4" s="6"/>
      <c r="U4" s="6"/>
      <c r="V4" s="6"/>
      <c r="W4" s="6"/>
      <c r="X4" s="6"/>
      <c r="Y4" s="6"/>
      <c r="Z4" s="6"/>
      <c r="AA4" s="6"/>
      <c r="AB4" s="6"/>
      <c r="AC4" s="6"/>
      <c r="AD4" s="6"/>
      <c r="AE4" s="6"/>
      <c r="AF4" s="6"/>
      <c r="AG4" s="6"/>
      <c r="AH4" s="6"/>
      <c r="AI4" s="6"/>
    </row>
    <row r="5" spans="1:35">
      <c r="A5" s="11">
        <v>2</v>
      </c>
      <c r="B5" s="125" t="s">
        <v>264</v>
      </c>
      <c r="C5" s="80">
        <v>0</v>
      </c>
      <c r="D5" s="102">
        <f>C5</f>
        <v>0</v>
      </c>
      <c r="E5" s="84"/>
      <c r="F5" s="6"/>
      <c r="G5" s="6"/>
      <c r="H5" s="6"/>
      <c r="I5" s="6"/>
      <c r="J5" s="6"/>
      <c r="K5" s="15" t="s">
        <v>102</v>
      </c>
      <c r="L5" s="6"/>
      <c r="M5" s="6"/>
      <c r="N5" s="6"/>
      <c r="O5" s="6"/>
      <c r="P5" s="6"/>
      <c r="Q5" s="6"/>
      <c r="R5" s="6"/>
      <c r="S5" s="6"/>
      <c r="T5" s="6"/>
      <c r="U5" s="6"/>
      <c r="V5" s="6"/>
      <c r="W5" s="6"/>
      <c r="X5" s="6"/>
      <c r="Y5" s="6"/>
      <c r="Z5" s="6"/>
      <c r="AA5" s="6"/>
      <c r="AB5" s="6"/>
      <c r="AC5" s="6"/>
      <c r="AD5" s="6"/>
      <c r="AE5" s="6"/>
      <c r="AF5" s="6"/>
      <c r="AG5" s="6"/>
      <c r="AH5" s="6"/>
      <c r="AI5" s="6"/>
    </row>
    <row r="6" spans="1:35">
      <c r="A6" s="11">
        <v>3</v>
      </c>
      <c r="B6" s="125" t="s">
        <v>265</v>
      </c>
      <c r="C6" s="80">
        <v>0</v>
      </c>
      <c r="D6" s="102">
        <f t="shared" ref="D6:D9" si="0">C6</f>
        <v>0</v>
      </c>
      <c r="E6" s="84"/>
      <c r="F6" s="6"/>
      <c r="G6" s="6"/>
      <c r="H6" s="6"/>
      <c r="I6" s="6"/>
      <c r="J6" s="6"/>
      <c r="K6" s="15" t="s">
        <v>94</v>
      </c>
      <c r="L6" s="6"/>
      <c r="M6" s="6"/>
      <c r="N6" s="6"/>
      <c r="O6" s="6"/>
      <c r="P6" s="6"/>
      <c r="Q6" s="6"/>
      <c r="R6" s="6"/>
      <c r="S6" s="6"/>
      <c r="T6" s="6"/>
      <c r="U6" s="6"/>
      <c r="V6" s="6"/>
      <c r="W6" s="6"/>
      <c r="X6" s="6"/>
      <c r="Y6" s="6"/>
      <c r="Z6" s="6"/>
      <c r="AA6" s="6"/>
      <c r="AB6" s="6"/>
      <c r="AC6" s="6"/>
      <c r="AD6" s="6"/>
      <c r="AE6" s="6"/>
      <c r="AF6" s="6"/>
      <c r="AG6" s="6"/>
      <c r="AH6" s="6"/>
      <c r="AI6" s="6"/>
    </row>
    <row r="7" spans="1:35">
      <c r="A7" s="11">
        <v>4</v>
      </c>
      <c r="B7" s="125" t="s">
        <v>266</v>
      </c>
      <c r="C7" s="80">
        <v>0</v>
      </c>
      <c r="D7" s="102">
        <f t="shared" si="0"/>
        <v>0</v>
      </c>
      <c r="E7" s="84"/>
      <c r="F7" s="6"/>
      <c r="G7" s="6"/>
      <c r="H7" s="6"/>
      <c r="I7" s="6"/>
      <c r="J7" s="6"/>
      <c r="K7" s="15" t="s">
        <v>25</v>
      </c>
      <c r="L7" s="6"/>
      <c r="M7" s="6"/>
      <c r="N7" s="6"/>
      <c r="O7" s="6"/>
      <c r="P7" s="6"/>
      <c r="Q7" s="6"/>
      <c r="R7" s="6"/>
      <c r="S7" s="6"/>
      <c r="T7" s="6"/>
      <c r="U7" s="6"/>
      <c r="V7" s="6"/>
      <c r="W7" s="6"/>
      <c r="X7" s="6"/>
      <c r="Y7" s="6"/>
      <c r="Z7" s="6"/>
      <c r="AA7" s="6"/>
      <c r="AB7" s="6"/>
      <c r="AC7" s="6"/>
      <c r="AD7" s="6"/>
      <c r="AE7" s="6"/>
      <c r="AF7" s="6"/>
      <c r="AG7" s="6"/>
      <c r="AH7" s="6"/>
      <c r="AI7" s="6"/>
    </row>
    <row r="8" spans="1:35" ht="13.5" customHeight="1">
      <c r="A8" s="11">
        <v>5</v>
      </c>
      <c r="B8" s="125" t="s">
        <v>267</v>
      </c>
      <c r="C8" s="80">
        <v>0</v>
      </c>
      <c r="D8" s="102">
        <f t="shared" si="0"/>
        <v>0</v>
      </c>
      <c r="E8" s="84" t="s">
        <v>0</v>
      </c>
      <c r="F8" s="6"/>
      <c r="G8" s="6"/>
      <c r="H8" s="6"/>
      <c r="I8" s="6"/>
      <c r="J8" s="6"/>
      <c r="L8" s="6"/>
      <c r="M8" s="6"/>
      <c r="N8" s="6"/>
      <c r="O8" s="6"/>
      <c r="P8" s="6"/>
      <c r="Q8" s="6"/>
      <c r="R8" s="6"/>
      <c r="S8" s="6"/>
      <c r="T8" s="6"/>
      <c r="U8" s="6"/>
      <c r="V8" s="6"/>
      <c r="W8" s="6"/>
      <c r="X8" s="6"/>
      <c r="Y8" s="6"/>
      <c r="Z8" s="6"/>
      <c r="AA8" s="6"/>
      <c r="AB8" s="6"/>
      <c r="AC8" s="6"/>
      <c r="AD8" s="6"/>
      <c r="AE8" s="6"/>
      <c r="AF8" s="6"/>
      <c r="AG8" s="6"/>
      <c r="AH8" s="6"/>
      <c r="AI8" s="6"/>
    </row>
    <row r="9" spans="1:35" ht="17" thickBot="1">
      <c r="A9" s="9">
        <v>6</v>
      </c>
      <c r="B9" s="125" t="s">
        <v>268</v>
      </c>
      <c r="C9" s="81">
        <v>0</v>
      </c>
      <c r="D9" s="103">
        <f t="shared" si="0"/>
        <v>0</v>
      </c>
      <c r="E9" s="87" t="s">
        <v>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ht="17" hidden="1" thickBot="1">
      <c r="A10" s="49"/>
      <c r="B10" s="88"/>
      <c r="C10" s="53">
        <f>COUNTIF(C4:C9,"N/A")</f>
        <v>0</v>
      </c>
      <c r="D10" s="74">
        <f>SUM(D4:D9)</f>
        <v>0</v>
      </c>
      <c r="E10" s="89"/>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c r="A11" s="6"/>
      <c r="B11" s="6"/>
      <c r="C11" s="6"/>
      <c r="D11" s="7"/>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c r="A12" s="6"/>
      <c r="B12" s="6"/>
      <c r="C12" s="6"/>
      <c r="D12" s="7"/>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c r="A13" s="6"/>
      <c r="B13" s="6"/>
      <c r="C13" s="6"/>
      <c r="D13" s="7"/>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c r="A14" s="6"/>
      <c r="B14" s="6"/>
      <c r="C14" s="6"/>
      <c r="D14" s="7"/>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c r="A15" s="6"/>
      <c r="B15" s="6"/>
      <c r="C15" s="6"/>
      <c r="D15" s="7"/>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c r="A16" s="6"/>
      <c r="B16" s="6"/>
      <c r="C16" s="6"/>
      <c r="D16" s="7"/>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61">
      <c r="A17" s="6"/>
      <c r="B17" s="6"/>
      <c r="C17" s="6"/>
      <c r="D17" s="7"/>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61">
      <c r="A18" s="6"/>
      <c r="B18" s="6"/>
      <c r="C18" s="6"/>
      <c r="D18" s="7"/>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61">
      <c r="A19" s="6"/>
      <c r="B19" s="6"/>
      <c r="C19" s="6"/>
      <c r="D19" s="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61">
      <c r="A20" s="6"/>
      <c r="B20" s="6"/>
      <c r="C20" s="6"/>
      <c r="D20" s="7"/>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61">
      <c r="A21" s="6"/>
      <c r="B21" s="6"/>
      <c r="C21" s="6"/>
      <c r="D21" s="7"/>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61">
      <c r="A22" s="6"/>
      <c r="B22" s="6"/>
      <c r="C22" s="6"/>
      <c r="D22" s="7"/>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61">
      <c r="A23" s="6"/>
      <c r="B23" s="6"/>
      <c r="C23" s="6"/>
      <c r="D23" s="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row>
    <row r="24" spans="1:61">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row>
    <row r="25" spans="1:61">
      <c r="A25" s="6"/>
      <c r="B25" s="6"/>
      <c r="C25" s="6"/>
      <c r="D25" s="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row>
    <row r="26" spans="1:61">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row>
    <row r="27" spans="1:61">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row>
    <row r="28" spans="1:61">
      <c r="A28" s="6"/>
      <c r="B28" s="6"/>
      <c r="C28" s="6"/>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row>
    <row r="29" spans="1:61">
      <c r="A29" s="6"/>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row>
    <row r="30" spans="1:61">
      <c r="A30" s="6"/>
      <c r="B30" s="6"/>
      <c r="C30" s="6"/>
      <c r="D30" s="7"/>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row>
    <row r="31" spans="1:61">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row>
    <row r="32" spans="1:61">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1:61">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row>
    <row r="34" spans="1:61">
      <c r="A34" s="6"/>
      <c r="B34" s="6"/>
      <c r="C34" s="6"/>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row>
    <row r="35" spans="1:61">
      <c r="A35" s="6"/>
      <c r="B35" s="6"/>
      <c r="C35" s="6"/>
      <c r="D35" s="7"/>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row>
    <row r="36" spans="1:61">
      <c r="A36" s="6"/>
      <c r="B36" s="6"/>
      <c r="C36" s="6"/>
      <c r="D36" s="7"/>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row>
    <row r="37" spans="1:61">
      <c r="A37" s="6"/>
      <c r="B37" s="6"/>
      <c r="C37" s="6"/>
      <c r="D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row>
    <row r="38" spans="1:61">
      <c r="A38" s="6"/>
      <c r="B38" s="6"/>
      <c r="C38" s="6"/>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row>
    <row r="39" spans="1:61">
      <c r="A39" s="6"/>
      <c r="B39" s="6"/>
      <c r="C39" s="6"/>
      <c r="D39" s="7"/>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row>
    <row r="40" spans="1:61">
      <c r="A40" s="6"/>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61">
      <c r="A41" s="6"/>
      <c r="B41" s="6"/>
      <c r="C41" s="6"/>
      <c r="D41" s="7"/>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row>
    <row r="42" spans="1:61">
      <c r="A42" s="6"/>
      <c r="B42" s="6"/>
      <c r="C42" s="6"/>
      <c r="D42" s="7"/>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row>
    <row r="43" spans="1:61">
      <c r="A43" s="6"/>
      <c r="B43" s="6"/>
      <c r="C43" s="6"/>
      <c r="D43" s="7"/>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row>
    <row r="44" spans="1:61">
      <c r="A44" s="6"/>
      <c r="B44" s="6"/>
      <c r="C44" s="6"/>
      <c r="D44" s="7"/>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row>
    <row r="45" spans="1:61">
      <c r="A45" s="6"/>
      <c r="B45" s="6"/>
      <c r="C45" s="6"/>
      <c r="D45" s="7"/>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row>
    <row r="46" spans="1:61">
      <c r="A46" s="6"/>
      <c r="B46" s="6"/>
      <c r="C46" s="6"/>
      <c r="D46" s="7"/>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row>
    <row r="47" spans="1:61">
      <c r="A47" s="6"/>
      <c r="B47" s="6"/>
      <c r="C47" s="6"/>
      <c r="D47" s="7"/>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row>
    <row r="48" spans="1:61">
      <c r="A48" s="6"/>
      <c r="B48" s="6"/>
      <c r="C48" s="6"/>
      <c r="D48" s="7"/>
      <c r="E48" s="6"/>
      <c r="F48" s="6"/>
      <c r="G48" s="6"/>
      <c r="H48" s="6"/>
    </row>
    <row r="49" spans="1:8">
      <c r="A49" s="6"/>
      <c r="B49" s="6"/>
      <c r="C49" s="6"/>
      <c r="D49" s="7"/>
      <c r="E49" s="6"/>
      <c r="F49" s="6"/>
      <c r="G49" s="6"/>
      <c r="H49" s="6"/>
    </row>
    <row r="50" spans="1:8">
      <c r="A50" s="6"/>
      <c r="B50" s="6"/>
      <c r="C50" s="6"/>
      <c r="D50" s="7"/>
      <c r="E50" s="6"/>
      <c r="F50" s="6"/>
      <c r="G50" s="6"/>
      <c r="H50" s="6"/>
    </row>
  </sheetData>
  <conditionalFormatting sqref="E1">
    <cfRule type="iconSet" priority="1">
      <iconSet iconSet="3TrafficLights2" showValue="0">
        <cfvo type="percent" val="0"/>
        <cfvo type="num" val="0.5"/>
        <cfvo type="num" val="0.8"/>
      </iconSet>
    </cfRule>
  </conditionalFormatting>
  <pageMargins left="0.74803149606299213" right="0.74803149606299213" top="0.98425196850393704" bottom="0.98425196850393704" header="0.51181102362204722" footer="0.51181102362204722"/>
  <pageSetup paperSize="9" scale="56" fitToHeight="0" orientation="landscape" r:id="rId1"/>
  <headerFooter alignWithMargins="0">
    <oddHeader>&amp;L&amp;G  &amp;"-,Regular"&amp;8&amp;K00-027PM² Logs V.3.0.1&amp;C&amp;"-,Bold"&amp;16Λίστα Επισκόπησης Ποιότητας
&amp;K09-023 &lt;Όνομα Έργου&gt;&amp;R&amp;G</oddHeader>
    <oddFooter>&amp;RPage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6"/>
  <sheetViews>
    <sheetView workbookViewId="0">
      <selection activeCell="A5" sqref="A5"/>
    </sheetView>
  </sheetViews>
  <sheetFormatPr baseColWidth="10" defaultColWidth="9.1640625" defaultRowHeight="13"/>
  <cols>
    <col min="1" max="1" width="53.1640625" customWidth="1"/>
    <col min="2" max="2" width="16.1640625" customWidth="1"/>
    <col min="3" max="3" width="15.33203125" customWidth="1"/>
    <col min="4" max="4" width="20.33203125" customWidth="1"/>
    <col min="5" max="5" width="17.83203125" customWidth="1"/>
  </cols>
  <sheetData>
    <row r="1" spans="1:5">
      <c r="A1" s="1" t="s">
        <v>7</v>
      </c>
      <c r="B1" s="1" t="s">
        <v>2</v>
      </c>
      <c r="C1" s="1" t="s">
        <v>5</v>
      </c>
      <c r="D1" s="1" t="s">
        <v>8</v>
      </c>
      <c r="E1" s="1" t="s">
        <v>10</v>
      </c>
    </row>
    <row r="2" spans="1:5" ht="52">
      <c r="A2" s="2" t="s">
        <v>20</v>
      </c>
      <c r="B2" t="s">
        <v>3</v>
      </c>
      <c r="C2" t="s">
        <v>6</v>
      </c>
      <c r="D2" t="s">
        <v>9</v>
      </c>
      <c r="E2" t="s">
        <v>4</v>
      </c>
    </row>
    <row r="3" spans="1:5" ht="14">
      <c r="A3" s="3" t="s">
        <v>11</v>
      </c>
      <c r="B3" t="s">
        <v>3</v>
      </c>
      <c r="C3" t="s">
        <v>15</v>
      </c>
      <c r="D3" t="s">
        <v>12</v>
      </c>
      <c r="E3" t="s">
        <v>4</v>
      </c>
    </row>
    <row r="4" spans="1:5" ht="28">
      <c r="A4" s="3" t="s">
        <v>13</v>
      </c>
      <c r="B4" t="s">
        <v>3</v>
      </c>
      <c r="C4" t="s">
        <v>15</v>
      </c>
      <c r="D4" t="s">
        <v>12</v>
      </c>
      <c r="E4" t="s">
        <v>4</v>
      </c>
    </row>
    <row r="5" spans="1:5" ht="28">
      <c r="A5" s="3" t="s">
        <v>19</v>
      </c>
      <c r="B5" t="s">
        <v>14</v>
      </c>
      <c r="C5" t="s">
        <v>16</v>
      </c>
      <c r="D5" t="s">
        <v>12</v>
      </c>
      <c r="E5" t="s">
        <v>4</v>
      </c>
    </row>
    <row r="6" spans="1:5">
      <c r="A6" t="s">
        <v>17</v>
      </c>
      <c r="B6" t="s">
        <v>18</v>
      </c>
      <c r="C6" t="s">
        <v>16</v>
      </c>
      <c r="D6" t="s">
        <v>12</v>
      </c>
      <c r="E6" t="s">
        <v>4</v>
      </c>
    </row>
  </sheetData>
  <phoneticPr fontId="0" type="noConversion"/>
  <pageMargins left="0.75" right="0.75" top="1" bottom="1" header="0.5" footer="0.5"/>
  <pageSetup orientation="portrait" horizont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M68"/>
  <sheetViews>
    <sheetView view="pageBreakPreview" zoomScale="111" zoomScaleNormal="100" zoomScalePageLayoutView="85" workbookViewId="0">
      <selection activeCell="C11" sqref="C11:E11"/>
    </sheetView>
  </sheetViews>
  <sheetFormatPr baseColWidth="10" defaultColWidth="9.1640625" defaultRowHeight="14"/>
  <cols>
    <col min="1" max="1" width="6.5" style="15" customWidth="1"/>
    <col min="2" max="2" width="35.5" style="15" customWidth="1"/>
    <col min="3" max="3" width="31.83203125" style="15" bestFit="1" customWidth="1"/>
    <col min="4" max="4" width="10.83203125" style="15" customWidth="1"/>
    <col min="5" max="5" width="15.5" style="15" bestFit="1" customWidth="1"/>
    <col min="6" max="6" width="9.1640625" style="15" customWidth="1"/>
    <col min="7" max="7" width="7.5" style="15" customWidth="1"/>
    <col min="8" max="9" width="12.5" style="15" customWidth="1"/>
    <col min="10" max="10" width="10.5" style="15" customWidth="1"/>
    <col min="11" max="16384" width="9.1640625" style="15"/>
  </cols>
  <sheetData>
    <row r="2" spans="1:13" ht="15" thickBot="1">
      <c r="B2" s="178" t="s">
        <v>60</v>
      </c>
      <c r="C2" s="178"/>
      <c r="D2" s="178"/>
      <c r="E2" s="178"/>
      <c r="F2" s="178"/>
      <c r="G2" s="178"/>
      <c r="H2" s="178"/>
      <c r="I2" s="178"/>
      <c r="J2" s="178"/>
      <c r="K2" s="178"/>
      <c r="L2" s="178"/>
      <c r="M2" s="178"/>
    </row>
    <row r="3" spans="1:13" ht="20" thickBot="1">
      <c r="B3" s="189" t="s">
        <v>56</v>
      </c>
      <c r="C3" s="190"/>
      <c r="D3" s="190"/>
      <c r="E3" s="191"/>
      <c r="F3" s="16"/>
      <c r="G3" s="16"/>
    </row>
    <row r="4" spans="1:13" ht="19">
      <c r="A4" s="17"/>
      <c r="B4" s="30"/>
      <c r="C4" s="159"/>
      <c r="D4" s="159"/>
      <c r="E4" s="160"/>
    </row>
    <row r="5" spans="1:13" ht="25.5" customHeight="1">
      <c r="B5" s="31" t="s">
        <v>42</v>
      </c>
      <c r="C5" s="161" t="s">
        <v>43</v>
      </c>
      <c r="D5" s="162"/>
      <c r="E5" s="163"/>
    </row>
    <row r="6" spans="1:13" ht="13.5" customHeight="1">
      <c r="B6" s="31" t="s">
        <v>41</v>
      </c>
      <c r="C6" s="161" t="s">
        <v>44</v>
      </c>
      <c r="D6" s="162"/>
      <c r="E6" s="163"/>
    </row>
    <row r="7" spans="1:13" ht="8.25" customHeight="1">
      <c r="B7" s="139"/>
      <c r="C7" s="164"/>
      <c r="D7" s="164"/>
      <c r="E7" s="165"/>
    </row>
    <row r="8" spans="1:13" ht="15.75" customHeight="1">
      <c r="B8" s="31" t="s">
        <v>40</v>
      </c>
      <c r="C8" s="185" t="s">
        <v>45</v>
      </c>
      <c r="D8" s="185"/>
      <c r="E8" s="186"/>
    </row>
    <row r="9" spans="1:13" ht="13.5" customHeight="1">
      <c r="B9" s="31" t="s">
        <v>39</v>
      </c>
      <c r="C9" s="185" t="s">
        <v>46</v>
      </c>
      <c r="D9" s="185"/>
      <c r="E9" s="186"/>
    </row>
    <row r="10" spans="1:13" ht="7.5" customHeight="1">
      <c r="B10" s="139"/>
      <c r="C10" s="164"/>
      <c r="D10" s="164"/>
      <c r="E10" s="165"/>
    </row>
    <row r="11" spans="1:13" ht="13.5" customHeight="1">
      <c r="B11" s="31" t="s">
        <v>53</v>
      </c>
      <c r="C11" s="185" t="s">
        <v>54</v>
      </c>
      <c r="D11" s="185"/>
      <c r="E11" s="186"/>
    </row>
    <row r="12" spans="1:13" ht="13.5" customHeight="1">
      <c r="B12" s="31" t="s">
        <v>52</v>
      </c>
      <c r="C12" s="185" t="s">
        <v>55</v>
      </c>
      <c r="D12" s="185"/>
      <c r="E12" s="186"/>
    </row>
    <row r="13" spans="1:13" ht="12" customHeight="1">
      <c r="B13" s="31" t="s">
        <v>48</v>
      </c>
      <c r="C13" s="185" t="s">
        <v>47</v>
      </c>
      <c r="D13" s="185"/>
      <c r="E13" s="186"/>
      <c r="H13" s="18"/>
    </row>
    <row r="14" spans="1:13" ht="7.5" customHeight="1">
      <c r="B14" s="139"/>
      <c r="C14" s="164"/>
      <c r="D14" s="164"/>
      <c r="E14" s="165"/>
    </row>
    <row r="15" spans="1:13" ht="13.5" customHeight="1">
      <c r="B15" s="31" t="s">
        <v>49</v>
      </c>
      <c r="C15" s="185" t="s">
        <v>50</v>
      </c>
      <c r="D15" s="185"/>
      <c r="E15" s="186"/>
    </row>
    <row r="16" spans="1:13" ht="8.25" customHeight="1">
      <c r="B16" s="139"/>
      <c r="C16" s="164"/>
      <c r="D16" s="164"/>
      <c r="E16" s="165"/>
    </row>
    <row r="17" spans="1:8" ht="27.75" customHeight="1">
      <c r="B17" s="32" t="s">
        <v>51</v>
      </c>
      <c r="C17" s="187">
        <f>(SUM(D21:D30))/(COUNTIF(E21:E30, "Ναι"))</f>
        <v>0</v>
      </c>
      <c r="D17" s="187"/>
      <c r="E17" s="188"/>
    </row>
    <row r="18" spans="1:8" ht="41" thickBot="1">
      <c r="A18" s="19"/>
      <c r="B18" s="91" t="s">
        <v>57</v>
      </c>
      <c r="C18" s="179">
        <f>C17</f>
        <v>0</v>
      </c>
      <c r="D18" s="180"/>
      <c r="E18" s="181"/>
    </row>
    <row r="19" spans="1:8" ht="16.5" customHeight="1" thickBot="1">
      <c r="A19" s="20"/>
      <c r="B19" s="21"/>
      <c r="C19" s="21"/>
      <c r="D19" s="21"/>
      <c r="E19" s="21"/>
    </row>
    <row r="20" spans="1:8" ht="20" thickBot="1">
      <c r="B20" s="54" t="s">
        <v>65</v>
      </c>
      <c r="C20" s="95" t="s">
        <v>58</v>
      </c>
      <c r="D20" s="95" t="s">
        <v>64</v>
      </c>
      <c r="E20" s="96" t="s">
        <v>59</v>
      </c>
      <c r="F20" s="22" t="s">
        <v>0</v>
      </c>
    </row>
    <row r="21" spans="1:8" ht="23.25" customHeight="1" thickBot="1">
      <c r="B21" s="33" t="s">
        <v>33</v>
      </c>
      <c r="C21" s="116">
        <f>'Φυσικό Αντικείμενο '!E1</f>
        <v>0</v>
      </c>
      <c r="D21" s="117">
        <f>IF(E21="Ναι",'Φυσικό Αντικείμενο '!D1,"-")</f>
        <v>0</v>
      </c>
      <c r="E21" s="97" t="s">
        <v>38</v>
      </c>
      <c r="F21" s="22"/>
      <c r="H21" s="23"/>
    </row>
    <row r="22" spans="1:8" ht="19.5" customHeight="1" thickBot="1">
      <c r="B22" s="34" t="s">
        <v>34</v>
      </c>
      <c r="C22" s="118">
        <f>Χρονοδιάγραμμα!E1</f>
        <v>0</v>
      </c>
      <c r="D22" s="119">
        <f>IF(E22="Ναι", Χρονοδιάγραμμα!D1, "-")</f>
        <v>0</v>
      </c>
      <c r="E22" s="97" t="s">
        <v>38</v>
      </c>
      <c r="F22" s="22"/>
    </row>
    <row r="23" spans="1:8" ht="20.25" customHeight="1" thickBot="1">
      <c r="B23" s="34" t="s">
        <v>28</v>
      </c>
      <c r="C23" s="118">
        <f>Κόστος!E1</f>
        <v>0</v>
      </c>
      <c r="D23" s="119">
        <f>IF(E23="Ναι", Κόστος!D1, "-")</f>
        <v>0</v>
      </c>
      <c r="E23" s="97" t="s">
        <v>38</v>
      </c>
      <c r="F23" s="22"/>
    </row>
    <row r="24" spans="1:8" ht="20.25" customHeight="1" thickBot="1">
      <c r="B24" s="34" t="s">
        <v>29</v>
      </c>
      <c r="C24" s="118">
        <f>Ποιότητα!E1</f>
        <v>0</v>
      </c>
      <c r="D24" s="119">
        <f>IF(E24="Ναι",Ποιότητα!D1, "-")</f>
        <v>0</v>
      </c>
      <c r="E24" s="97" t="s">
        <v>38</v>
      </c>
      <c r="F24" s="22"/>
    </row>
    <row r="25" spans="1:8" ht="20.25" customHeight="1" thickBot="1">
      <c r="B25" s="34" t="s">
        <v>30</v>
      </c>
      <c r="C25" s="118">
        <f>Ρίσκο!E1</f>
        <v>0</v>
      </c>
      <c r="D25" s="119">
        <f>IF(E25="Ναι", Ρίσκο!D1,"-")</f>
        <v>0</v>
      </c>
      <c r="E25" s="97" t="s">
        <v>38</v>
      </c>
      <c r="F25" s="22"/>
    </row>
    <row r="26" spans="1:8" ht="21" customHeight="1" thickBot="1">
      <c r="B26" s="34" t="s">
        <v>35</v>
      </c>
      <c r="C26" s="118">
        <f>'Ζητήματα και Αποφάσεις'!E1</f>
        <v>0</v>
      </c>
      <c r="D26" s="119">
        <f>IF(E26="Ναι",'Ζητήματα και Αποφάσεις'!D1, "-")</f>
        <v>0</v>
      </c>
      <c r="E26" s="97" t="s">
        <v>38</v>
      </c>
      <c r="F26" s="22"/>
    </row>
    <row r="27" spans="1:8" ht="22.5" customHeight="1" thickBot="1">
      <c r="B27" s="34" t="s">
        <v>31</v>
      </c>
      <c r="C27" s="118">
        <f>Επικοινωνία!E1</f>
        <v>0</v>
      </c>
      <c r="D27" s="119">
        <f>IF(E27="Ναι",Επικοινωνία!D1, "-")</f>
        <v>0</v>
      </c>
      <c r="E27" s="97" t="s">
        <v>38</v>
      </c>
      <c r="F27" s="22"/>
    </row>
    <row r="28" spans="1:8" ht="22.5" customHeight="1" thickBot="1">
      <c r="B28" s="34" t="s">
        <v>32</v>
      </c>
      <c r="C28" s="118">
        <f>'Οργανισμός έργου '!E1</f>
        <v>0</v>
      </c>
      <c r="D28" s="119">
        <f>IF(E28="Ναι",'Οργανισμός έργου '!D1, "-")</f>
        <v>0</v>
      </c>
      <c r="E28" s="97" t="s">
        <v>38</v>
      </c>
      <c r="F28" s="22"/>
    </row>
    <row r="29" spans="1:8" ht="19.5" customHeight="1" thickBot="1">
      <c r="B29" s="34" t="s">
        <v>36</v>
      </c>
      <c r="C29" s="118">
        <f>'Εξωτερική Ανάθεση'!E1</f>
        <v>0</v>
      </c>
      <c r="D29" s="119">
        <f>IF(E29="Ναι",'Εξωτερική Ανάθεση'!D1,"-")</f>
        <v>0</v>
      </c>
      <c r="E29" s="97" t="s">
        <v>38</v>
      </c>
      <c r="F29" s="22"/>
    </row>
    <row r="30" spans="1:8" ht="20.25" customHeight="1" thickBot="1">
      <c r="B30" s="35" t="s">
        <v>37</v>
      </c>
      <c r="C30" s="120">
        <f>'Ικανοποίηση Πελάτη'!E1</f>
        <v>0</v>
      </c>
      <c r="D30" s="121">
        <f>IF(E30="Ναι",'Ικανοποίηση Πελάτη'!D1, "-")</f>
        <v>0</v>
      </c>
      <c r="E30" s="97" t="s">
        <v>38</v>
      </c>
      <c r="F30" s="22"/>
    </row>
    <row r="31" spans="1:8" ht="13.5" customHeight="1" thickBot="1">
      <c r="A31" s="21"/>
      <c r="B31" s="21"/>
      <c r="C31" s="21"/>
      <c r="D31" s="21"/>
      <c r="E31" s="21"/>
    </row>
    <row r="32" spans="1:8" ht="19.5" customHeight="1" thickBot="1">
      <c r="A32" s="54" t="s">
        <v>66</v>
      </c>
      <c r="B32" s="55"/>
      <c r="C32" s="55"/>
      <c r="D32" s="55"/>
      <c r="E32" s="56"/>
    </row>
    <row r="33" spans="1:5" ht="13.5" customHeight="1">
      <c r="A33" s="44">
        <v>0</v>
      </c>
      <c r="B33" s="182" t="s">
        <v>61</v>
      </c>
      <c r="C33" s="182"/>
      <c r="D33" s="183"/>
      <c r="E33" s="184"/>
    </row>
    <row r="34" spans="1:5" ht="25.5" customHeight="1">
      <c r="A34" s="44">
        <v>5</v>
      </c>
      <c r="B34" s="182" t="s">
        <v>62</v>
      </c>
      <c r="C34" s="182"/>
      <c r="D34" s="183"/>
      <c r="E34" s="184"/>
    </row>
    <row r="35" spans="1:5" ht="24.75" customHeight="1">
      <c r="A35" s="45">
        <v>10</v>
      </c>
      <c r="B35" s="166" t="s">
        <v>92</v>
      </c>
      <c r="C35" s="166"/>
      <c r="D35" s="167"/>
      <c r="E35" s="168"/>
    </row>
    <row r="36" spans="1:5" ht="39.75" customHeight="1">
      <c r="A36" s="45" t="s">
        <v>26</v>
      </c>
      <c r="B36" s="169" t="s">
        <v>93</v>
      </c>
      <c r="C36" s="170"/>
      <c r="D36" s="170"/>
      <c r="E36" s="171"/>
    </row>
    <row r="37" spans="1:5" ht="13.5" customHeight="1" thickBot="1">
      <c r="A37" s="46" t="s">
        <v>25</v>
      </c>
      <c r="B37" s="47" t="s">
        <v>63</v>
      </c>
      <c r="C37" s="47"/>
      <c r="D37" s="47"/>
      <c r="E37" s="48"/>
    </row>
    <row r="38" spans="1:5" ht="13.5" customHeight="1" thickBot="1"/>
    <row r="39" spans="1:5" ht="20.25" customHeight="1" thickBot="1">
      <c r="A39" s="54" t="s">
        <v>272</v>
      </c>
      <c r="B39" s="57"/>
      <c r="C39" s="58"/>
      <c r="D39" s="58"/>
      <c r="E39" s="59"/>
    </row>
    <row r="40" spans="1:5" ht="30.75" customHeight="1">
      <c r="A40" s="155">
        <v>0</v>
      </c>
      <c r="B40" s="156"/>
      <c r="C40" s="172" t="s">
        <v>67</v>
      </c>
      <c r="D40" s="173"/>
      <c r="E40" s="174"/>
    </row>
    <row r="41" spans="1:5" ht="27" customHeight="1">
      <c r="A41" s="157">
        <v>0.7</v>
      </c>
      <c r="B41" s="158"/>
      <c r="C41" s="169" t="s">
        <v>68</v>
      </c>
      <c r="D41" s="170"/>
      <c r="E41" s="171"/>
    </row>
    <row r="42" spans="1:5" ht="29.25" customHeight="1" thickBot="1">
      <c r="A42" s="153">
        <v>0.9</v>
      </c>
      <c r="B42" s="154"/>
      <c r="C42" s="175" t="s">
        <v>69</v>
      </c>
      <c r="D42" s="176"/>
      <c r="E42" s="177"/>
    </row>
    <row r="43" spans="1:5" ht="13.5" customHeight="1"/>
    <row r="44" spans="1:5" ht="13.5" customHeight="1"/>
    <row r="45" spans="1:5" ht="13.5" customHeight="1"/>
    <row r="46" spans="1:5" ht="13.5" customHeight="1"/>
    <row r="47" spans="1:5" ht="13.5" customHeight="1"/>
    <row r="48" spans="1:5" ht="13.5" customHeight="1"/>
    <row r="49" ht="13.5" customHeight="1"/>
    <row r="50" ht="13.5" customHeight="1"/>
    <row r="51" ht="13.5" customHeight="1"/>
    <row r="52" ht="13.5" customHeight="1"/>
    <row r="53" ht="13.5" customHeight="1"/>
    <row r="54" ht="13.5" customHeight="1"/>
    <row r="55" ht="13.5" customHeight="1"/>
    <row r="56" ht="13.5" customHeight="1"/>
    <row r="57" ht="13.5" customHeight="1"/>
    <row r="67" spans="2:2">
      <c r="B67" s="15" t="s">
        <v>38</v>
      </c>
    </row>
    <row r="68" spans="2:2">
      <c r="B68" s="15" t="s">
        <v>94</v>
      </c>
    </row>
  </sheetData>
  <mergeCells count="27">
    <mergeCell ref="B2:M2"/>
    <mergeCell ref="C18:E18"/>
    <mergeCell ref="B33:E33"/>
    <mergeCell ref="B34:E34"/>
    <mergeCell ref="C13:E13"/>
    <mergeCell ref="C14:E14"/>
    <mergeCell ref="C15:E15"/>
    <mergeCell ref="C16:E16"/>
    <mergeCell ref="C17:E17"/>
    <mergeCell ref="C8:E8"/>
    <mergeCell ref="C9:E9"/>
    <mergeCell ref="C10:E10"/>
    <mergeCell ref="C11:E11"/>
    <mergeCell ref="C12:E12"/>
    <mergeCell ref="B3:E3"/>
    <mergeCell ref="A42:B42"/>
    <mergeCell ref="A40:B40"/>
    <mergeCell ref="A41:B41"/>
    <mergeCell ref="C4:E4"/>
    <mergeCell ref="C5:E5"/>
    <mergeCell ref="C6:E6"/>
    <mergeCell ref="C7:E7"/>
    <mergeCell ref="B35:E35"/>
    <mergeCell ref="B36:E36"/>
    <mergeCell ref="C40:E40"/>
    <mergeCell ref="C41:E41"/>
    <mergeCell ref="C42:E42"/>
  </mergeCells>
  <phoneticPr fontId="0" type="noConversion"/>
  <conditionalFormatting sqref="C18">
    <cfRule type="cellIs" dxfId="2" priority="8" stopIfTrue="1" operator="equal">
      <formula>"Yellow"</formula>
    </cfRule>
    <cfRule type="cellIs" dxfId="1" priority="9" stopIfTrue="1" operator="equal">
      <formula>"Red"</formula>
    </cfRule>
    <cfRule type="cellIs" dxfId="0" priority="10" stopIfTrue="1" operator="equal">
      <formula>"Green"</formula>
    </cfRule>
  </conditionalFormatting>
  <conditionalFormatting sqref="A40">
    <cfRule type="iconSet" priority="5">
      <iconSet iconSet="3TrafficLights2" showValue="0" reverse="1">
        <cfvo type="percent" val="0"/>
        <cfvo type="formula" val="$A$41"/>
        <cfvo type="formula" val="$A$40"/>
      </iconSet>
    </cfRule>
  </conditionalFormatting>
  <conditionalFormatting sqref="A40:A42">
    <cfRule type="iconSet" priority="4">
      <iconSet iconSet="3TrafficLights2" showValue="0">
        <cfvo type="percent" val="0"/>
        <cfvo type="num" val="0.5" gte="0"/>
        <cfvo type="num" val="0.8" gte="0"/>
      </iconSet>
    </cfRule>
  </conditionalFormatting>
  <conditionalFormatting sqref="C21">
    <cfRule type="iconSet" priority="3">
      <iconSet iconSet="3TrafficLights2" showValue="0">
        <cfvo type="percent" val="0"/>
        <cfvo type="num" val="0.5"/>
        <cfvo type="num" val="0.8"/>
      </iconSet>
    </cfRule>
  </conditionalFormatting>
  <conditionalFormatting sqref="C22:C30">
    <cfRule type="iconSet" priority="2">
      <iconSet iconSet="3TrafficLights2" showValue="0">
        <cfvo type="percent" val="0"/>
        <cfvo type="num" val="0.5"/>
        <cfvo type="num" val="0.8"/>
      </iconSet>
    </cfRule>
  </conditionalFormatting>
  <conditionalFormatting sqref="C18:E18">
    <cfRule type="iconSet" priority="1">
      <iconSet iconSet="3TrafficLights2" showValue="0">
        <cfvo type="percent" val="0"/>
        <cfvo type="num" val="0.5" gte="0"/>
        <cfvo type="num" val="0.8" gte="0"/>
      </iconSet>
    </cfRule>
  </conditionalFormatting>
  <pageMargins left="0.74803149606299213" right="0.74803149606299213" top="0.98425196850393704" bottom="0.98425196850393704" header="0.51181102362204722" footer="0.51181102362204722"/>
  <pageSetup paperSize="9" scale="58" orientation="landscape" r:id="rId1"/>
  <headerFooter alignWithMargins="0">
    <oddHeader>&amp;L&amp;"-,Regular"&amp;8&amp;K00-017&amp;G   PM  Lists  V.3.0.1
&amp;C&amp;"-,Bold"&amp;16Λίστα Επισκόπησης Ποιότητας
&amp;K09-022 &lt;Όνομα Έργου&gt;
&amp;R&amp;G</oddHeader>
    <oddFooter>&amp;RPage &amp;P of &amp;N</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4"/>
  <sheetViews>
    <sheetView view="pageBreakPreview" topLeftCell="B1" zoomScale="114" zoomScaleNormal="80" zoomScalePageLayoutView="40" workbookViewId="0">
      <selection activeCell="B9" sqref="B9"/>
    </sheetView>
  </sheetViews>
  <sheetFormatPr baseColWidth="10" defaultColWidth="9.1640625" defaultRowHeight="14"/>
  <cols>
    <col min="1" max="1" width="6.1640625" style="15" customWidth="1"/>
    <col min="2" max="5" width="52" style="15" customWidth="1"/>
    <col min="6" max="12" width="9.1640625" style="15" customWidth="1"/>
    <col min="13" max="16384" width="9.1640625" style="15"/>
  </cols>
  <sheetData>
    <row r="1" spans="1:12" ht="13.5" customHeight="1">
      <c r="B1" s="192"/>
      <c r="C1" s="192"/>
      <c r="D1" s="192"/>
      <c r="E1" s="28"/>
    </row>
    <row r="2" spans="1:12" ht="33.75" customHeight="1">
      <c r="A2" s="178" t="s">
        <v>71</v>
      </c>
      <c r="B2" s="178"/>
      <c r="C2" s="178"/>
      <c r="D2" s="178"/>
      <c r="E2" s="178"/>
      <c r="F2" s="29"/>
      <c r="G2" s="29"/>
      <c r="H2" s="29"/>
      <c r="I2" s="29"/>
      <c r="J2" s="29"/>
      <c r="K2" s="29"/>
      <c r="L2" s="29"/>
    </row>
    <row r="3" spans="1:12" ht="15" thickBot="1"/>
    <row r="4" spans="1:12" ht="41" thickBot="1">
      <c r="A4" s="60" t="s">
        <v>23</v>
      </c>
      <c r="B4" s="61" t="s">
        <v>70</v>
      </c>
      <c r="C4" s="61" t="s">
        <v>72</v>
      </c>
      <c r="D4" s="61" t="s">
        <v>73</v>
      </c>
      <c r="E4" s="62" t="s">
        <v>74</v>
      </c>
    </row>
    <row r="5" spans="1:12" ht="39" customHeight="1">
      <c r="A5" s="36">
        <v>1</v>
      </c>
      <c r="B5" s="24"/>
      <c r="C5" s="25"/>
      <c r="D5" s="24"/>
      <c r="E5" s="37"/>
    </row>
    <row r="6" spans="1:12" ht="39" customHeight="1">
      <c r="A6" s="38">
        <f t="shared" ref="A6:A14" si="0">A5+1</f>
        <v>2</v>
      </c>
      <c r="B6" s="26"/>
      <c r="C6" s="27"/>
      <c r="D6" s="26"/>
      <c r="E6" s="39"/>
    </row>
    <row r="7" spans="1:12" ht="39" customHeight="1">
      <c r="A7" s="38">
        <f t="shared" si="0"/>
        <v>3</v>
      </c>
      <c r="B7" s="26"/>
      <c r="C7" s="27"/>
      <c r="D7" s="26"/>
      <c r="E7" s="39"/>
    </row>
    <row r="8" spans="1:12" ht="39" customHeight="1">
      <c r="A8" s="38">
        <f t="shared" si="0"/>
        <v>4</v>
      </c>
      <c r="B8" s="26"/>
      <c r="C8" s="27"/>
      <c r="D8" s="26"/>
      <c r="E8" s="39"/>
    </row>
    <row r="9" spans="1:12" ht="39" customHeight="1">
      <c r="A9" s="38">
        <f t="shared" si="0"/>
        <v>5</v>
      </c>
      <c r="B9" s="26"/>
      <c r="C9" s="27"/>
      <c r="D9" s="26"/>
      <c r="E9" s="39"/>
    </row>
    <row r="10" spans="1:12" ht="39" customHeight="1">
      <c r="A10" s="38">
        <f t="shared" si="0"/>
        <v>6</v>
      </c>
      <c r="B10" s="26"/>
      <c r="C10" s="27"/>
      <c r="D10" s="26"/>
      <c r="E10" s="39"/>
    </row>
    <row r="11" spans="1:12" ht="39" customHeight="1">
      <c r="A11" s="38">
        <f t="shared" si="0"/>
        <v>7</v>
      </c>
      <c r="B11" s="26"/>
      <c r="C11" s="27"/>
      <c r="D11" s="26"/>
      <c r="E11" s="39"/>
    </row>
    <row r="12" spans="1:12" ht="39" customHeight="1">
      <c r="A12" s="38">
        <f t="shared" si="0"/>
        <v>8</v>
      </c>
      <c r="B12" s="26"/>
      <c r="C12" s="27"/>
      <c r="D12" s="26"/>
      <c r="E12" s="39"/>
    </row>
    <row r="13" spans="1:12" ht="39" customHeight="1">
      <c r="A13" s="38">
        <f t="shared" si="0"/>
        <v>9</v>
      </c>
      <c r="B13" s="26"/>
      <c r="C13" s="27"/>
      <c r="D13" s="26"/>
      <c r="E13" s="39"/>
    </row>
    <row r="14" spans="1:12" ht="39" customHeight="1" thickBot="1">
      <c r="A14" s="40">
        <f t="shared" si="0"/>
        <v>10</v>
      </c>
      <c r="B14" s="41"/>
      <c r="C14" s="42"/>
      <c r="D14" s="41"/>
      <c r="E14" s="43"/>
    </row>
  </sheetData>
  <mergeCells count="2">
    <mergeCell ref="B1:D1"/>
    <mergeCell ref="A2:E2"/>
  </mergeCells>
  <phoneticPr fontId="0" type="noConversion"/>
  <pageMargins left="0.74803149606299213" right="0.74803149606299213" top="0.98425196850393704" bottom="0.98425196850393704" header="0.51181102362204722" footer="0.51181102362204722"/>
  <pageSetup paperSize="9" scale="56" fitToHeight="0" orientation="landscape" r:id="rId1"/>
  <headerFooter alignWithMargins="0">
    <oddHeader>&amp;L&amp;G   PM  Lists  V.3.0.1
&amp;C&amp;"-,Bold"&amp;16Λίστα Επισκόπησης Ποιότητας
 &amp;"-,Regular"&amp;K09-019&lt;Όνομα Έργου&gt;&amp;"-,Bold"&amp;K000000
&amp;R&amp;G</oddHeader>
    <oddFooter>&amp;RPage &amp;P of &amp;N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51"/>
  <sheetViews>
    <sheetView view="pageBreakPreview" zoomScale="84" zoomScaleNormal="100" zoomScalePageLayoutView="55" workbookViewId="0">
      <selection activeCell="B13" sqref="B13"/>
    </sheetView>
  </sheetViews>
  <sheetFormatPr baseColWidth="10" defaultColWidth="9.1640625" defaultRowHeight="16"/>
  <cols>
    <col min="1" max="1" width="8.5" style="4" customWidth="1"/>
    <col min="2" max="2" width="93.83203125" style="4" customWidth="1"/>
    <col min="3" max="3" width="19.5" style="4" bestFit="1" customWidth="1"/>
    <col min="4" max="4" width="9.1640625" style="5" customWidth="1"/>
    <col min="5" max="5" width="44" style="4" customWidth="1"/>
    <col min="6" max="9" width="9.1640625" style="4"/>
    <col min="10" max="11" width="9.1640625" style="4" customWidth="1"/>
    <col min="12" max="16384" width="9.1640625" style="4"/>
  </cols>
  <sheetData>
    <row r="1" spans="1:35" ht="44.25" customHeight="1" thickBot="1">
      <c r="A1" s="54" t="s">
        <v>106</v>
      </c>
      <c r="B1" s="55"/>
      <c r="C1" s="76" t="s">
        <v>58</v>
      </c>
      <c r="D1" s="100">
        <f>D30/(240-C30*10)</f>
        <v>0</v>
      </c>
      <c r="E1" s="122">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c r="A2" s="66"/>
      <c r="B2" s="67"/>
      <c r="C2" s="68" t="s">
        <v>27</v>
      </c>
      <c r="D2" s="69" t="s">
        <v>21</v>
      </c>
      <c r="E2" s="70" t="s">
        <v>1</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7" thickBot="1">
      <c r="A3" s="63"/>
      <c r="B3" s="64" t="s">
        <v>105</v>
      </c>
      <c r="C3" s="64"/>
      <c r="D3" s="64"/>
      <c r="E3" s="6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32">
      <c r="A4" s="14">
        <v>1</v>
      </c>
      <c r="B4" s="106" t="s">
        <v>75</v>
      </c>
      <c r="C4" s="71" t="s">
        <v>94</v>
      </c>
      <c r="D4" s="98">
        <f>IF(C4="Ναι",10,IF(C4="Ναι, Μερικώς",5,IF(C4="Οχι",0,"-")))</f>
        <v>0</v>
      </c>
      <c r="E4" s="82" t="s">
        <v>176</v>
      </c>
      <c r="F4" s="6"/>
      <c r="G4" s="6"/>
      <c r="H4" s="6"/>
      <c r="I4" s="6"/>
      <c r="J4" s="6"/>
      <c r="K4" s="15" t="s">
        <v>38</v>
      </c>
      <c r="L4" s="6"/>
      <c r="M4" s="6"/>
      <c r="N4" s="6"/>
      <c r="O4" s="6"/>
      <c r="P4" s="6"/>
      <c r="Q4" s="6"/>
      <c r="R4" s="6"/>
      <c r="S4" s="6"/>
      <c r="T4" s="6"/>
      <c r="U4" s="6"/>
      <c r="V4" s="6"/>
      <c r="W4" s="6"/>
      <c r="X4" s="6"/>
      <c r="Y4" s="6"/>
      <c r="Z4" s="6"/>
      <c r="AA4" s="6"/>
      <c r="AB4" s="6"/>
      <c r="AC4" s="6"/>
      <c r="AD4" s="6"/>
      <c r="AE4" s="6"/>
      <c r="AF4" s="6"/>
      <c r="AG4" s="6"/>
      <c r="AH4" s="6"/>
      <c r="AI4" s="6"/>
    </row>
    <row r="5" spans="1:35" ht="32">
      <c r="A5" s="11">
        <v>2</v>
      </c>
      <c r="B5" s="107" t="s">
        <v>76</v>
      </c>
      <c r="C5" s="72" t="s">
        <v>94</v>
      </c>
      <c r="D5" s="98">
        <f t="shared" ref="D5:D29" si="0">IF(C5="Ναι",10,IF(C5="Ναι, Μερικώς",5,IF(C5="Οχι",0,"-")))</f>
        <v>0</v>
      </c>
      <c r="E5" s="10"/>
      <c r="F5" s="6"/>
      <c r="G5" s="6"/>
      <c r="H5" s="6"/>
      <c r="I5" s="6"/>
      <c r="J5" s="6"/>
      <c r="K5" s="15" t="s">
        <v>102</v>
      </c>
      <c r="L5" s="6"/>
      <c r="M5" s="6"/>
      <c r="N5" s="6"/>
      <c r="O5" s="6"/>
      <c r="P5" s="6"/>
      <c r="Q5" s="6"/>
      <c r="R5" s="6"/>
      <c r="S5" s="6"/>
      <c r="T5" s="6"/>
      <c r="U5" s="6"/>
      <c r="V5" s="6"/>
      <c r="W5" s="6"/>
      <c r="X5" s="6"/>
      <c r="Y5" s="6"/>
      <c r="Z5" s="6"/>
      <c r="AA5" s="6"/>
      <c r="AB5" s="6"/>
      <c r="AC5" s="6"/>
      <c r="AD5" s="6"/>
      <c r="AE5" s="6"/>
      <c r="AF5" s="6"/>
      <c r="AG5" s="6"/>
      <c r="AH5" s="6"/>
      <c r="AI5" s="6"/>
    </row>
    <row r="6" spans="1:35">
      <c r="A6" s="11">
        <v>3</v>
      </c>
      <c r="B6" s="107" t="s">
        <v>77</v>
      </c>
      <c r="C6" s="72" t="s">
        <v>94</v>
      </c>
      <c r="D6" s="98">
        <f t="shared" si="0"/>
        <v>0</v>
      </c>
      <c r="E6" s="10"/>
      <c r="F6" s="6"/>
      <c r="G6" s="6"/>
      <c r="H6" s="6"/>
      <c r="I6" s="6"/>
      <c r="J6" s="6"/>
      <c r="K6" s="15" t="s">
        <v>94</v>
      </c>
      <c r="L6" s="6"/>
      <c r="M6" s="6"/>
      <c r="N6" s="6"/>
      <c r="O6" s="6"/>
      <c r="P6" s="6"/>
      <c r="Q6" s="6"/>
      <c r="R6" s="6"/>
      <c r="S6" s="6"/>
      <c r="T6" s="6"/>
      <c r="U6" s="6"/>
      <c r="V6" s="6"/>
      <c r="W6" s="6"/>
      <c r="X6" s="6"/>
      <c r="Y6" s="6"/>
      <c r="Z6" s="6"/>
      <c r="AA6" s="6"/>
      <c r="AB6" s="6"/>
      <c r="AC6" s="6"/>
      <c r="AD6" s="6"/>
      <c r="AE6" s="6"/>
      <c r="AF6" s="6"/>
      <c r="AG6" s="6"/>
      <c r="AH6" s="6"/>
      <c r="AI6" s="6"/>
    </row>
    <row r="7" spans="1:35">
      <c r="A7" s="11">
        <v>4</v>
      </c>
      <c r="B7" s="107" t="s">
        <v>78</v>
      </c>
      <c r="C7" s="72" t="s">
        <v>94</v>
      </c>
      <c r="D7" s="98">
        <f t="shared" si="0"/>
        <v>0</v>
      </c>
      <c r="E7" s="10" t="s">
        <v>0</v>
      </c>
      <c r="F7" s="6"/>
      <c r="G7" s="6"/>
      <c r="H7" s="6"/>
      <c r="I7" s="6"/>
      <c r="J7" s="6"/>
      <c r="K7" s="15" t="s">
        <v>25</v>
      </c>
      <c r="L7" s="6"/>
      <c r="M7" s="6"/>
      <c r="N7" s="6"/>
      <c r="O7" s="6"/>
      <c r="P7" s="6"/>
      <c r="Q7" s="6"/>
      <c r="R7" s="6"/>
      <c r="S7" s="6"/>
      <c r="T7" s="6"/>
      <c r="U7" s="6"/>
      <c r="V7" s="6"/>
      <c r="W7" s="6"/>
      <c r="X7" s="6"/>
      <c r="Y7" s="6"/>
      <c r="Z7" s="6"/>
      <c r="AA7" s="6"/>
      <c r="AB7" s="6"/>
      <c r="AC7" s="6"/>
      <c r="AD7" s="6"/>
      <c r="AE7" s="6"/>
      <c r="AF7" s="6"/>
      <c r="AG7" s="6"/>
      <c r="AH7" s="6"/>
      <c r="AI7" s="6"/>
    </row>
    <row r="8" spans="1:35">
      <c r="A8" s="11">
        <v>5</v>
      </c>
      <c r="B8" s="107" t="s">
        <v>79</v>
      </c>
      <c r="C8" s="72" t="s">
        <v>94</v>
      </c>
      <c r="D8" s="98">
        <f t="shared" si="0"/>
        <v>0</v>
      </c>
      <c r="E8" s="10"/>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32">
      <c r="A9" s="11">
        <v>6</v>
      </c>
      <c r="B9" s="107" t="s">
        <v>80</v>
      </c>
      <c r="C9" s="72" t="s">
        <v>94</v>
      </c>
      <c r="D9" s="98">
        <f t="shared" si="0"/>
        <v>0</v>
      </c>
      <c r="E9" s="10" t="s">
        <v>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ht="17" thickBot="1">
      <c r="A10" s="11">
        <v>7</v>
      </c>
      <c r="B10" s="107" t="s">
        <v>81</v>
      </c>
      <c r="C10" s="72">
        <v>0</v>
      </c>
      <c r="D10" s="102">
        <f>C10</f>
        <v>0</v>
      </c>
      <c r="E10" s="10"/>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ht="17" thickBot="1">
      <c r="A11" s="11">
        <v>8</v>
      </c>
      <c r="B11" s="107" t="s">
        <v>82</v>
      </c>
      <c r="C11" s="71" t="s">
        <v>94</v>
      </c>
      <c r="D11" s="98">
        <f t="shared" si="0"/>
        <v>0</v>
      </c>
      <c r="E11" s="10"/>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7" thickBot="1">
      <c r="A12" s="11">
        <v>9</v>
      </c>
      <c r="B12" s="107" t="s">
        <v>83</v>
      </c>
      <c r="C12" s="71" t="s">
        <v>94</v>
      </c>
      <c r="D12" s="98">
        <f t="shared" si="0"/>
        <v>0</v>
      </c>
      <c r="E12" s="10"/>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7" thickBot="1">
      <c r="A13" s="11">
        <v>10</v>
      </c>
      <c r="B13" s="107" t="s">
        <v>84</v>
      </c>
      <c r="C13" s="71" t="s">
        <v>94</v>
      </c>
      <c r="D13" s="98">
        <f t="shared" si="0"/>
        <v>0</v>
      </c>
      <c r="E13" s="10" t="s">
        <v>0</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7" thickBot="1">
      <c r="A14" s="11">
        <v>11</v>
      </c>
      <c r="B14" s="107" t="s">
        <v>85</v>
      </c>
      <c r="C14" s="71" t="s">
        <v>94</v>
      </c>
      <c r="D14" s="98">
        <f t="shared" si="0"/>
        <v>0</v>
      </c>
      <c r="E14" s="10" t="s">
        <v>0</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7" thickBot="1">
      <c r="A15" s="11">
        <v>12</v>
      </c>
      <c r="B15" s="107" t="s">
        <v>86</v>
      </c>
      <c r="C15" s="71" t="s">
        <v>94</v>
      </c>
      <c r="D15" s="98">
        <f t="shared" si="0"/>
        <v>0</v>
      </c>
      <c r="E15" s="10" t="s">
        <v>0</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7" thickBot="1">
      <c r="A16" s="9">
        <v>13</v>
      </c>
      <c r="B16" s="108" t="s">
        <v>87</v>
      </c>
      <c r="C16" s="71" t="s">
        <v>94</v>
      </c>
      <c r="D16" s="98">
        <f t="shared" si="0"/>
        <v>0</v>
      </c>
      <c r="E16" s="8" t="s">
        <v>0</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7" thickBot="1">
      <c r="A17" s="63"/>
      <c r="B17" s="64" t="s">
        <v>104</v>
      </c>
      <c r="C17" s="64"/>
      <c r="D17" s="104"/>
      <c r="E17" s="65"/>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33" customHeight="1" thickBot="1">
      <c r="A18" s="14">
        <f>A16+1</f>
        <v>14</v>
      </c>
      <c r="B18" s="109" t="s">
        <v>88</v>
      </c>
      <c r="C18" s="71" t="s">
        <v>94</v>
      </c>
      <c r="D18" s="98">
        <f t="shared" si="0"/>
        <v>0</v>
      </c>
      <c r="E18" s="13" t="s">
        <v>0</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33" thickBot="1">
      <c r="A19" s="11">
        <f>A18+1</f>
        <v>15</v>
      </c>
      <c r="B19" s="110" t="s">
        <v>89</v>
      </c>
      <c r="C19" s="71" t="s">
        <v>94</v>
      </c>
      <c r="D19" s="98">
        <f t="shared" si="0"/>
        <v>0</v>
      </c>
      <c r="E19" s="10" t="s">
        <v>0</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33" thickBot="1">
      <c r="A20" s="11">
        <f>A19+1</f>
        <v>16</v>
      </c>
      <c r="B20" s="110" t="s">
        <v>90</v>
      </c>
      <c r="C20" s="71" t="s">
        <v>94</v>
      </c>
      <c r="D20" s="98">
        <f t="shared" si="0"/>
        <v>0</v>
      </c>
      <c r="E20" s="10"/>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7" thickBot="1">
      <c r="A21" s="11">
        <f>A20+1</f>
        <v>17</v>
      </c>
      <c r="B21" s="111" t="s">
        <v>91</v>
      </c>
      <c r="C21" s="71" t="s">
        <v>94</v>
      </c>
      <c r="D21" s="98">
        <f t="shared" si="0"/>
        <v>0</v>
      </c>
      <c r="E21" s="8" t="s">
        <v>0</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29.25" customHeight="1" thickBot="1">
      <c r="A22" s="63"/>
      <c r="B22" s="64" t="s">
        <v>103</v>
      </c>
      <c r="C22" s="64"/>
      <c r="D22" s="104"/>
      <c r="E22" s="65"/>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7" thickBot="1">
      <c r="A23" s="14">
        <f>A21+1</f>
        <v>18</v>
      </c>
      <c r="B23" s="126" t="s">
        <v>101</v>
      </c>
      <c r="C23" s="71" t="s">
        <v>94</v>
      </c>
      <c r="D23" s="98">
        <f t="shared" si="0"/>
        <v>0</v>
      </c>
      <c r="E23" s="13" t="s">
        <v>0</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7" thickBot="1">
      <c r="A24" s="11">
        <f>A23+1</f>
        <v>19</v>
      </c>
      <c r="B24" s="125" t="s">
        <v>100</v>
      </c>
      <c r="C24" s="71" t="s">
        <v>94</v>
      </c>
      <c r="D24" s="98">
        <f t="shared" si="0"/>
        <v>0</v>
      </c>
      <c r="E24" s="10" t="s">
        <v>0</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7" thickBot="1">
      <c r="A25" s="11">
        <f>A24+1</f>
        <v>20</v>
      </c>
      <c r="B25" s="126" t="s">
        <v>99</v>
      </c>
      <c r="C25" s="71" t="s">
        <v>94</v>
      </c>
      <c r="D25" s="98">
        <f t="shared" si="0"/>
        <v>0</v>
      </c>
      <c r="E25" s="10" t="s">
        <v>0</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7" thickBot="1">
      <c r="A26" s="11">
        <f t="shared" ref="A26:A29" si="1">A25+1</f>
        <v>21</v>
      </c>
      <c r="B26" s="125" t="s">
        <v>98</v>
      </c>
      <c r="C26" s="71" t="s">
        <v>94</v>
      </c>
      <c r="D26" s="98">
        <f t="shared" si="0"/>
        <v>0</v>
      </c>
      <c r="E26" s="10" t="s">
        <v>0</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7" thickBot="1">
      <c r="A27" s="11">
        <f t="shared" si="1"/>
        <v>22</v>
      </c>
      <c r="B27" s="113" t="s">
        <v>97</v>
      </c>
      <c r="C27" s="71" t="s">
        <v>94</v>
      </c>
      <c r="D27" s="98">
        <f t="shared" si="0"/>
        <v>0</v>
      </c>
      <c r="E27" s="12"/>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 customHeight="1" thickBot="1">
      <c r="A28" s="11">
        <f t="shared" si="1"/>
        <v>23</v>
      </c>
      <c r="B28" s="112" t="s">
        <v>96</v>
      </c>
      <c r="C28" s="71" t="s">
        <v>94</v>
      </c>
      <c r="D28" s="98">
        <f t="shared" si="0"/>
        <v>0</v>
      </c>
      <c r="E28" s="10" t="s">
        <v>0</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 customHeight="1" thickBot="1">
      <c r="A29" s="9">
        <f t="shared" si="1"/>
        <v>24</v>
      </c>
      <c r="B29" s="114" t="s">
        <v>95</v>
      </c>
      <c r="C29" s="71" t="s">
        <v>94</v>
      </c>
      <c r="D29" s="98">
        <f t="shared" si="0"/>
        <v>0</v>
      </c>
      <c r="E29" s="8" t="s">
        <v>0</v>
      </c>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7" thickBot="1">
      <c r="A30" s="49"/>
      <c r="B30" s="50"/>
      <c r="C30" s="53">
        <f>COUNTIF(C4:C29,"N/A")</f>
        <v>0</v>
      </c>
      <c r="D30" s="74">
        <f>SUM(D4:D29)</f>
        <v>0</v>
      </c>
      <c r="E30" s="51"/>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c r="A34" s="6"/>
      <c r="B34" s="6"/>
      <c r="C34" s="6"/>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c r="A35" s="6"/>
      <c r="B35" s="6"/>
      <c r="C35" s="6"/>
      <c r="D35" s="7"/>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c r="A36" s="6"/>
      <c r="B36" s="6"/>
      <c r="C36" s="6"/>
      <c r="D36" s="7"/>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c r="A37" s="6"/>
      <c r="B37" s="6"/>
      <c r="C37" s="6"/>
      <c r="D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c r="A38" s="6"/>
      <c r="B38" s="6"/>
      <c r="C38" s="6"/>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c r="A39" s="6"/>
      <c r="B39" s="6"/>
      <c r="C39" s="6"/>
      <c r="D39" s="7"/>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c r="A40" s="6"/>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c r="A41" s="6"/>
      <c r="B41" s="6"/>
      <c r="C41" s="6"/>
      <c r="D41" s="7"/>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c r="A42" s="6"/>
      <c r="B42" s="6"/>
      <c r="C42" s="6"/>
      <c r="D42" s="7"/>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c r="A43" s="6"/>
      <c r="B43" s="6"/>
      <c r="C43" s="6"/>
      <c r="D43" s="7"/>
      <c r="E43" s="6"/>
      <c r="F43" s="6"/>
      <c r="G43" s="6"/>
      <c r="H43" s="6"/>
      <c r="I43" s="6"/>
      <c r="J43" s="6"/>
      <c r="K43" s="6"/>
      <c r="L43" s="6"/>
      <c r="M43" s="6"/>
      <c r="N43" s="6"/>
      <c r="O43" s="6"/>
      <c r="P43" s="6"/>
      <c r="Q43" s="6"/>
    </row>
    <row r="44" spans="1:35">
      <c r="A44" s="6"/>
      <c r="B44" s="6"/>
      <c r="C44" s="6"/>
      <c r="D44" s="7"/>
      <c r="E44" s="6"/>
      <c r="F44" s="6"/>
      <c r="G44" s="6"/>
      <c r="H44" s="6"/>
      <c r="I44" s="6"/>
      <c r="J44" s="6"/>
      <c r="K44" s="6"/>
      <c r="L44" s="6"/>
      <c r="M44" s="6"/>
      <c r="N44" s="6"/>
      <c r="O44" s="6"/>
      <c r="P44" s="6"/>
      <c r="Q44" s="6"/>
    </row>
    <row r="45" spans="1:35">
      <c r="A45" s="6"/>
      <c r="B45" s="6"/>
      <c r="C45" s="6"/>
      <c r="D45" s="7"/>
      <c r="E45" s="6"/>
      <c r="F45" s="6"/>
      <c r="G45" s="6"/>
      <c r="H45" s="6"/>
      <c r="I45" s="6"/>
      <c r="J45" s="6"/>
      <c r="K45" s="6"/>
      <c r="L45" s="6"/>
      <c r="M45" s="6"/>
      <c r="N45" s="6"/>
      <c r="O45" s="6"/>
      <c r="P45" s="6"/>
      <c r="Q45" s="6"/>
    </row>
    <row r="46" spans="1:35">
      <c r="A46" s="6"/>
      <c r="B46" s="6"/>
      <c r="C46" s="6"/>
      <c r="D46" s="7"/>
      <c r="E46" s="6"/>
      <c r="F46" s="6"/>
      <c r="G46" s="6"/>
      <c r="H46" s="6"/>
      <c r="I46" s="6"/>
      <c r="J46" s="6"/>
      <c r="K46" s="6"/>
      <c r="L46" s="6"/>
      <c r="M46" s="6"/>
      <c r="N46" s="6"/>
      <c r="O46" s="6"/>
      <c r="P46" s="6"/>
      <c r="Q46" s="6"/>
    </row>
    <row r="47" spans="1:35">
      <c r="A47" s="6"/>
      <c r="B47" s="6"/>
      <c r="C47" s="6"/>
      <c r="D47" s="7"/>
      <c r="E47" s="6"/>
      <c r="F47" s="6"/>
      <c r="G47" s="6"/>
      <c r="H47" s="6"/>
      <c r="I47" s="6"/>
      <c r="J47" s="6"/>
      <c r="K47" s="6"/>
      <c r="L47" s="6"/>
      <c r="M47" s="6"/>
      <c r="N47" s="6"/>
      <c r="O47" s="6"/>
      <c r="P47" s="6"/>
      <c r="Q47" s="6"/>
    </row>
    <row r="48" spans="1:35">
      <c r="A48" s="6"/>
      <c r="B48" s="6"/>
      <c r="C48" s="6"/>
      <c r="D48" s="7"/>
      <c r="E48" s="6"/>
      <c r="F48" s="6"/>
      <c r="G48" s="6"/>
      <c r="H48" s="6"/>
      <c r="I48" s="6"/>
      <c r="J48" s="6"/>
      <c r="K48" s="6"/>
      <c r="L48" s="6"/>
      <c r="M48" s="6"/>
      <c r="N48" s="6"/>
      <c r="O48" s="6"/>
      <c r="P48" s="6"/>
      <c r="Q48" s="6"/>
    </row>
    <row r="49" spans="1:17">
      <c r="A49" s="6"/>
      <c r="B49" s="6"/>
      <c r="C49" s="6"/>
      <c r="D49" s="7"/>
      <c r="E49" s="6"/>
      <c r="F49" s="6"/>
      <c r="G49" s="6"/>
      <c r="H49" s="6"/>
      <c r="I49" s="6"/>
      <c r="J49" s="6"/>
      <c r="K49" s="6"/>
      <c r="L49" s="6"/>
      <c r="M49" s="6"/>
      <c r="N49" s="6"/>
      <c r="O49" s="6"/>
      <c r="P49" s="6"/>
      <c r="Q49" s="6"/>
    </row>
    <row r="50" spans="1:17">
      <c r="A50" s="6"/>
      <c r="B50" s="6"/>
      <c r="C50" s="6"/>
      <c r="D50" s="7"/>
      <c r="E50" s="6"/>
      <c r="F50" s="6"/>
      <c r="G50" s="6"/>
      <c r="H50" s="6"/>
      <c r="I50" s="6"/>
      <c r="J50" s="6"/>
      <c r="K50" s="6"/>
      <c r="L50" s="6"/>
      <c r="M50" s="6"/>
      <c r="N50" s="6"/>
      <c r="O50" s="6"/>
      <c r="P50" s="6"/>
      <c r="Q50" s="6"/>
    </row>
    <row r="51" spans="1:17">
      <c r="F51" s="6"/>
      <c r="G51" s="6"/>
      <c r="H51" s="6"/>
      <c r="I51" s="6"/>
      <c r="J51" s="6"/>
      <c r="K51" s="6"/>
      <c r="L51" s="6"/>
      <c r="M51" s="6"/>
      <c r="N51" s="6"/>
      <c r="O51" s="6"/>
      <c r="P51" s="6"/>
      <c r="Q51"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18:C21 C11:C16 C4:C9 C23:C29" xr:uid="{00000000-0002-0000-0200-000000000000}">
      <formula1>$K$4:$K$7</formula1>
    </dataValidation>
  </dataValidations>
  <pageMargins left="0.74803149606299213" right="0.74803149606299213" top="0.98425196850393704" bottom="0.98425196850393704" header="0.51181102362204722" footer="0.51181102362204722"/>
  <pageSetup paperSize="9" scale="56" fitToHeight="4" orientation="landscape" r:id="rId1"/>
  <headerFooter alignWithMargins="0">
    <oddHeader>&amp;L&amp;G   PM  Lists  V.3.0.1
&amp;C&amp;"-,Bold"&amp;16Λίστα Επισκόπησης Ποιότητας
&amp;K09-021 &lt;Όνομα Έργου&gt;&amp;R&amp;G</oddHeader>
    <oddFooter>&amp;RPage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I58"/>
  <sheetViews>
    <sheetView view="pageBreakPreview" zoomScaleNormal="100" workbookViewId="0">
      <selection activeCell="B9" sqref="B9"/>
    </sheetView>
  </sheetViews>
  <sheetFormatPr baseColWidth="10" defaultColWidth="9.1640625" defaultRowHeight="16"/>
  <cols>
    <col min="1" max="1" width="8.5" style="4" customWidth="1"/>
    <col min="2" max="2" width="82.5" style="4" customWidth="1"/>
    <col min="3" max="3" width="19.5" style="4" bestFit="1" customWidth="1"/>
    <col min="4" max="4" width="9.1640625" style="5" customWidth="1"/>
    <col min="5" max="5" width="44" style="4" customWidth="1"/>
    <col min="6" max="9" width="9.1640625" style="4"/>
    <col min="10" max="11" width="9.1640625" style="4" customWidth="1"/>
    <col min="12" max="16384" width="9.1640625" style="4"/>
  </cols>
  <sheetData>
    <row r="1" spans="1:35" ht="44.25" customHeight="1" thickBot="1">
      <c r="A1" s="54" t="s">
        <v>34</v>
      </c>
      <c r="B1" s="55"/>
      <c r="C1" s="76" t="s">
        <v>58</v>
      </c>
      <c r="D1" s="100">
        <f>D37/(290-C37*10)</f>
        <v>0</v>
      </c>
      <c r="E1" s="101">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c r="A2" s="66"/>
      <c r="B2" s="67"/>
      <c r="C2" s="68" t="s">
        <v>138</v>
      </c>
      <c r="D2" s="69" t="s">
        <v>64</v>
      </c>
      <c r="E2" s="70" t="s">
        <v>139</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7" thickBot="1">
      <c r="A3" s="63"/>
      <c r="B3" s="64" t="s">
        <v>107</v>
      </c>
      <c r="C3" s="132"/>
      <c r="D3" s="64"/>
      <c r="E3" s="6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30">
      <c r="A4" s="14">
        <v>1</v>
      </c>
      <c r="B4" s="125" t="s">
        <v>118</v>
      </c>
      <c r="C4" s="134" t="s">
        <v>94</v>
      </c>
      <c r="D4" s="130">
        <f>IF(C4="Ναι",10,IF(C4="Ναι. Μερικώς",5,IF(C4="Οχι",0,"-")))</f>
        <v>0</v>
      </c>
      <c r="E4" s="82" t="s">
        <v>176</v>
      </c>
      <c r="F4" s="6"/>
      <c r="G4" s="6"/>
      <c r="H4" s="6"/>
      <c r="I4" s="6"/>
      <c r="J4" s="6"/>
      <c r="K4" s="15" t="s">
        <v>38</v>
      </c>
      <c r="L4" s="6"/>
      <c r="M4" s="6"/>
      <c r="N4" s="6"/>
      <c r="O4" s="6"/>
      <c r="P4" s="6"/>
      <c r="Q4" s="6"/>
      <c r="R4" s="6"/>
      <c r="S4" s="6"/>
      <c r="T4" s="6"/>
      <c r="U4" s="6"/>
      <c r="V4" s="6"/>
      <c r="W4" s="6"/>
      <c r="X4" s="6"/>
      <c r="Y4" s="6"/>
      <c r="Z4" s="6"/>
      <c r="AA4" s="6"/>
      <c r="AB4" s="6"/>
      <c r="AC4" s="6"/>
      <c r="AD4" s="6"/>
      <c r="AE4" s="6"/>
      <c r="AF4" s="6"/>
      <c r="AG4" s="6"/>
      <c r="AH4" s="6"/>
      <c r="AI4" s="6"/>
    </row>
    <row r="5" spans="1:35">
      <c r="A5" s="11">
        <v>2</v>
      </c>
      <c r="B5" s="125" t="s">
        <v>117</v>
      </c>
      <c r="C5" s="134" t="s">
        <v>94</v>
      </c>
      <c r="D5" s="130">
        <f t="shared" ref="D5:D12" si="0">IF(C5="Ναι",10,IF(C5="Ναι. Μερικώς",5,IF(C5="Οχι",0,"-")))</f>
        <v>0</v>
      </c>
      <c r="E5" s="10"/>
      <c r="F5" s="6"/>
      <c r="G5" s="6"/>
      <c r="H5" s="6"/>
      <c r="I5" s="6"/>
      <c r="J5" s="6"/>
      <c r="K5" s="15" t="s">
        <v>102</v>
      </c>
      <c r="L5" s="6"/>
      <c r="M5" s="6"/>
      <c r="N5" s="6"/>
      <c r="O5" s="6"/>
      <c r="P5" s="6"/>
      <c r="Q5" s="6"/>
      <c r="R5" s="6"/>
      <c r="S5" s="6"/>
      <c r="T5" s="6"/>
      <c r="U5" s="6"/>
      <c r="V5" s="6"/>
      <c r="W5" s="6"/>
      <c r="X5" s="6"/>
      <c r="Y5" s="6"/>
      <c r="Z5" s="6"/>
      <c r="AA5" s="6"/>
      <c r="AB5" s="6"/>
      <c r="AC5" s="6"/>
      <c r="AD5" s="6"/>
      <c r="AE5" s="6"/>
      <c r="AF5" s="6"/>
      <c r="AG5" s="6"/>
      <c r="AH5" s="6"/>
      <c r="AI5" s="6"/>
    </row>
    <row r="6" spans="1:35">
      <c r="A6" s="11">
        <v>3</v>
      </c>
      <c r="B6" s="129" t="s">
        <v>116</v>
      </c>
      <c r="C6" s="134" t="s">
        <v>94</v>
      </c>
      <c r="D6" s="130">
        <f t="shared" si="0"/>
        <v>0</v>
      </c>
      <c r="E6" s="10"/>
      <c r="F6" s="6"/>
      <c r="G6" s="6"/>
      <c r="H6" s="6"/>
      <c r="I6" s="6"/>
      <c r="J6" s="6"/>
      <c r="K6" s="15" t="s">
        <v>94</v>
      </c>
      <c r="L6" s="6"/>
      <c r="M6" s="6"/>
      <c r="N6" s="6"/>
      <c r="O6" s="6"/>
      <c r="P6" s="6"/>
      <c r="Q6" s="6"/>
      <c r="R6" s="6"/>
      <c r="S6" s="6"/>
      <c r="T6" s="6"/>
      <c r="U6" s="6"/>
      <c r="V6" s="6"/>
      <c r="W6" s="6"/>
      <c r="X6" s="6"/>
      <c r="Y6" s="6"/>
      <c r="Z6" s="6"/>
      <c r="AA6" s="6"/>
      <c r="AB6" s="6"/>
      <c r="AC6" s="6"/>
      <c r="AD6" s="6"/>
      <c r="AE6" s="6"/>
      <c r="AF6" s="6"/>
      <c r="AG6" s="6"/>
      <c r="AH6" s="6"/>
      <c r="AI6" s="6"/>
    </row>
    <row r="7" spans="1:35">
      <c r="A7" s="11">
        <v>4</v>
      </c>
      <c r="B7" s="129" t="s">
        <v>115</v>
      </c>
      <c r="C7" s="134" t="s">
        <v>94</v>
      </c>
      <c r="D7" s="130">
        <f t="shared" si="0"/>
        <v>0</v>
      </c>
      <c r="E7" s="10" t="s">
        <v>0</v>
      </c>
      <c r="F7" s="6"/>
      <c r="G7" s="6"/>
      <c r="H7" s="6"/>
      <c r="I7" s="6"/>
      <c r="J7" s="6"/>
      <c r="K7" s="15" t="s">
        <v>25</v>
      </c>
      <c r="L7" s="6"/>
      <c r="M7" s="6"/>
      <c r="N7" s="6"/>
      <c r="O7" s="6"/>
      <c r="P7" s="6"/>
      <c r="Q7" s="6"/>
      <c r="R7" s="6"/>
      <c r="S7" s="6"/>
      <c r="T7" s="6"/>
      <c r="U7" s="6"/>
      <c r="V7" s="6"/>
      <c r="W7" s="6"/>
      <c r="X7" s="6"/>
      <c r="Y7" s="6"/>
      <c r="Z7" s="6"/>
      <c r="AA7" s="6"/>
      <c r="AB7" s="6"/>
      <c r="AC7" s="6"/>
      <c r="AD7" s="6"/>
      <c r="AE7" s="6"/>
      <c r="AF7" s="6"/>
      <c r="AG7" s="6"/>
      <c r="AH7" s="6"/>
      <c r="AI7" s="6"/>
    </row>
    <row r="8" spans="1:35">
      <c r="A8" s="11">
        <v>5</v>
      </c>
      <c r="B8" s="129" t="s">
        <v>113</v>
      </c>
      <c r="C8" s="134" t="s">
        <v>94</v>
      </c>
      <c r="D8" s="130">
        <f t="shared" si="0"/>
        <v>0</v>
      </c>
      <c r="E8" s="10"/>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c r="A9" s="11">
        <v>6</v>
      </c>
      <c r="B9" s="125" t="s">
        <v>114</v>
      </c>
      <c r="C9" s="134" t="s">
        <v>94</v>
      </c>
      <c r="D9" s="130">
        <f t="shared" si="0"/>
        <v>0</v>
      </c>
      <c r="E9" s="10" t="s">
        <v>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c r="A10" s="11">
        <v>7</v>
      </c>
      <c r="B10" s="125" t="s">
        <v>112</v>
      </c>
      <c r="C10" s="134" t="s">
        <v>94</v>
      </c>
      <c r="D10" s="130">
        <f t="shared" si="0"/>
        <v>0</v>
      </c>
      <c r="E10" s="10"/>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c r="A11" s="11">
        <v>8</v>
      </c>
      <c r="B11" s="125" t="s">
        <v>111</v>
      </c>
      <c r="C11" s="134" t="s">
        <v>94</v>
      </c>
      <c r="D11" s="130">
        <f t="shared" si="0"/>
        <v>0</v>
      </c>
      <c r="E11" s="10"/>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7" thickBot="1">
      <c r="A12" s="11">
        <v>9</v>
      </c>
      <c r="B12" s="125" t="s">
        <v>110</v>
      </c>
      <c r="C12" s="134" t="s">
        <v>94</v>
      </c>
      <c r="D12" s="130">
        <f t="shared" si="0"/>
        <v>0</v>
      </c>
      <c r="E12" s="10"/>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7" thickBot="1">
      <c r="A13" s="63"/>
      <c r="B13" s="64" t="s">
        <v>109</v>
      </c>
      <c r="C13" s="134"/>
      <c r="D13" s="104"/>
      <c r="E13" s="65"/>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7">
      <c r="A14" s="14">
        <f>A12+1</f>
        <v>10</v>
      </c>
      <c r="B14" s="127" t="s">
        <v>119</v>
      </c>
      <c r="C14" s="134" t="s">
        <v>94</v>
      </c>
      <c r="D14" s="130">
        <f>IF(C14="Ναι",10,IF(C14="Ναι. Μερικώς",5,IF(C14="Οχι",0,"-")))</f>
        <v>0</v>
      </c>
      <c r="E14" s="13" t="s">
        <v>0</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7">
      <c r="A15" s="11">
        <f>A14+1</f>
        <v>11</v>
      </c>
      <c r="B15" s="127" t="s">
        <v>120</v>
      </c>
      <c r="C15" s="134" t="s">
        <v>94</v>
      </c>
      <c r="D15" s="130">
        <f t="shared" ref="D15:D16" si="1">IF(C15="Ναι",10,IF(C15="Ναι. Μερικώς",5,IF(C15="Οχι",0,"-")))</f>
        <v>0</v>
      </c>
      <c r="E15" s="10" t="s">
        <v>0</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8" thickBot="1">
      <c r="A16" s="11">
        <f>A15+1</f>
        <v>12</v>
      </c>
      <c r="B16" s="128" t="s">
        <v>121</v>
      </c>
      <c r="C16" s="134" t="s">
        <v>94</v>
      </c>
      <c r="D16" s="130">
        <f t="shared" si="1"/>
        <v>0</v>
      </c>
      <c r="E16" s="10" t="s">
        <v>0</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7" thickBot="1">
      <c r="A17" s="63"/>
      <c r="B17" s="64" t="s">
        <v>108</v>
      </c>
      <c r="C17" s="134"/>
      <c r="D17" s="104"/>
      <c r="E17" s="65"/>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c r="A18" s="14">
        <f>A16+1</f>
        <v>13</v>
      </c>
      <c r="B18" s="125" t="s">
        <v>122</v>
      </c>
      <c r="C18" s="134" t="s">
        <v>94</v>
      </c>
      <c r="D18" s="130">
        <f>IF(C18="Ναι",10,IF(C18="Ναι. Μερικώς",5,IF(C18="Οχι",0,"-")))</f>
        <v>0</v>
      </c>
      <c r="E18" s="13" t="s">
        <v>0</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c r="A19" s="11">
        <f>A18+1</f>
        <v>14</v>
      </c>
      <c r="B19" s="125" t="s">
        <v>123</v>
      </c>
      <c r="C19" s="134" t="s">
        <v>94</v>
      </c>
      <c r="D19" s="130">
        <f t="shared" ref="D19:D35" si="2">IF(C19="Ναι",10,IF(C19="Ναι. Μερικώς",5,IF(C19="Οχι",0,"-")))</f>
        <v>0</v>
      </c>
      <c r="E19" s="10"/>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c r="A20" s="11">
        <f t="shared" ref="A20:A21" si="3">A19+1</f>
        <v>15</v>
      </c>
      <c r="B20" s="125" t="s">
        <v>124</v>
      </c>
      <c r="C20" s="134" t="s">
        <v>94</v>
      </c>
      <c r="D20" s="130">
        <f t="shared" si="2"/>
        <v>0</v>
      </c>
      <c r="E20" s="10" t="s">
        <v>0</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7" thickBot="1">
      <c r="A21" s="11">
        <f t="shared" si="3"/>
        <v>16</v>
      </c>
      <c r="B21" s="125" t="s">
        <v>125</v>
      </c>
      <c r="C21" s="134" t="s">
        <v>94</v>
      </c>
      <c r="D21" s="130">
        <f t="shared" si="2"/>
        <v>0</v>
      </c>
      <c r="E21" s="10" t="s">
        <v>0</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7" thickBot="1">
      <c r="A22" s="63"/>
      <c r="B22" s="64" t="s">
        <v>126</v>
      </c>
      <c r="C22" s="134"/>
      <c r="D22" s="104"/>
      <c r="E22" s="65" t="s">
        <v>0</v>
      </c>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c r="A23" s="11">
        <f>A21+1</f>
        <v>17</v>
      </c>
      <c r="B23" s="125" t="s">
        <v>269</v>
      </c>
      <c r="C23" s="134" t="s">
        <v>94</v>
      </c>
      <c r="D23" s="130">
        <f t="shared" si="2"/>
        <v>0</v>
      </c>
      <c r="E23" s="12"/>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1">
        <f>A23+1</f>
        <v>18</v>
      </c>
      <c r="B24" s="129" t="s">
        <v>270</v>
      </c>
      <c r="C24" s="134" t="s">
        <v>94</v>
      </c>
      <c r="D24" s="130">
        <f t="shared" si="2"/>
        <v>0</v>
      </c>
      <c r="E24" s="12"/>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7" thickBot="1">
      <c r="A25" s="11">
        <f>A24+1</f>
        <v>19</v>
      </c>
      <c r="B25" s="125" t="s">
        <v>271</v>
      </c>
      <c r="C25" s="134" t="s">
        <v>94</v>
      </c>
      <c r="D25" s="130">
        <f t="shared" si="2"/>
        <v>0</v>
      </c>
      <c r="E25" s="12"/>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7" thickBot="1">
      <c r="A26" s="63"/>
      <c r="B26" s="64" t="s">
        <v>127</v>
      </c>
      <c r="C26" s="134"/>
      <c r="D26" s="104"/>
      <c r="E26" s="65"/>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14">
        <f>A25+1</f>
        <v>20</v>
      </c>
      <c r="B27" s="123" t="s">
        <v>128</v>
      </c>
      <c r="C27" s="134" t="s">
        <v>94</v>
      </c>
      <c r="D27" s="130">
        <f t="shared" si="2"/>
        <v>0</v>
      </c>
      <c r="E27" s="124"/>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c r="A28" s="11">
        <f>A27+1</f>
        <v>21</v>
      </c>
      <c r="B28" s="125" t="s">
        <v>129</v>
      </c>
      <c r="C28" s="134" t="s">
        <v>94</v>
      </c>
      <c r="D28" s="130">
        <f t="shared" si="2"/>
        <v>0</v>
      </c>
      <c r="E28" s="12"/>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c r="A29" s="11">
        <f t="shared" ref="A29:A36" si="4">A28+1</f>
        <v>22</v>
      </c>
      <c r="B29" s="125" t="s">
        <v>130</v>
      </c>
      <c r="C29" s="134" t="s">
        <v>94</v>
      </c>
      <c r="D29" s="130">
        <f t="shared" si="2"/>
        <v>0</v>
      </c>
      <c r="E29" s="12"/>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c r="A30" s="11">
        <f t="shared" si="4"/>
        <v>23</v>
      </c>
      <c r="B30" s="125" t="s">
        <v>131</v>
      </c>
      <c r="C30" s="134" t="s">
        <v>94</v>
      </c>
      <c r="D30" s="130">
        <f t="shared" si="2"/>
        <v>0</v>
      </c>
      <c r="E30" s="12"/>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c r="A31" s="11">
        <f t="shared" si="4"/>
        <v>24</v>
      </c>
      <c r="B31" s="125" t="s">
        <v>132</v>
      </c>
      <c r="C31" s="134" t="s">
        <v>94</v>
      </c>
      <c r="D31" s="130">
        <f t="shared" si="2"/>
        <v>0</v>
      </c>
      <c r="E31" s="12"/>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c r="A32" s="11">
        <f t="shared" si="4"/>
        <v>25</v>
      </c>
      <c r="B32" s="125" t="s">
        <v>133</v>
      </c>
      <c r="C32" s="134" t="s">
        <v>94</v>
      </c>
      <c r="D32" s="130">
        <f t="shared" si="2"/>
        <v>0</v>
      </c>
      <c r="E32" s="12"/>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c r="A33" s="11">
        <f t="shared" si="4"/>
        <v>26</v>
      </c>
      <c r="B33" s="126" t="s">
        <v>134</v>
      </c>
      <c r="C33" s="134" t="s">
        <v>94</v>
      </c>
      <c r="D33" s="130">
        <f t="shared" si="2"/>
        <v>0</v>
      </c>
      <c r="E33" s="12"/>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c r="A34" s="11">
        <f t="shared" si="4"/>
        <v>27</v>
      </c>
      <c r="B34" s="126" t="s">
        <v>135</v>
      </c>
      <c r="C34" s="134" t="s">
        <v>94</v>
      </c>
      <c r="D34" s="130">
        <f t="shared" si="2"/>
        <v>0</v>
      </c>
      <c r="E34" s="12"/>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c r="A35" s="11">
        <f t="shared" si="4"/>
        <v>28</v>
      </c>
      <c r="B35" s="126" t="s">
        <v>136</v>
      </c>
      <c r="C35" s="134" t="s">
        <v>94</v>
      </c>
      <c r="D35" s="130">
        <f t="shared" si="2"/>
        <v>0</v>
      </c>
      <c r="E35" s="10" t="s">
        <v>0</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14.25" customHeight="1" thickBot="1">
      <c r="A36" s="9">
        <f t="shared" si="4"/>
        <v>29</v>
      </c>
      <c r="B36" s="125" t="s">
        <v>137</v>
      </c>
      <c r="C36" s="134" t="s">
        <v>94</v>
      </c>
      <c r="D36" s="131" t="str">
        <f t="shared" ref="D36" si="5">IF(C36="Yes",10,IF(C36="Yes, Partially",5,IF(C36="No",0,"-")))</f>
        <v>-</v>
      </c>
      <c r="E36" s="8" t="s">
        <v>0</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7" thickBot="1">
      <c r="A37" s="49"/>
      <c r="B37" s="50"/>
      <c r="C37" s="133">
        <f>COUNTIF(C4:C36,"N/A")</f>
        <v>0</v>
      </c>
      <c r="D37" s="74">
        <f>SUM(D4:D36)</f>
        <v>0</v>
      </c>
      <c r="E37" s="51"/>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c r="A38" s="6"/>
      <c r="B38" s="6"/>
      <c r="C38" s="6"/>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c r="A39" s="6"/>
      <c r="B39" s="6"/>
      <c r="C39" s="6"/>
      <c r="D39" s="7"/>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c r="A40" s="6"/>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c r="A41" s="6"/>
      <c r="B41" s="6"/>
      <c r="C41" s="6"/>
      <c r="D41" s="7"/>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c r="A42" s="6"/>
      <c r="B42" s="6"/>
      <c r="C42" s="6"/>
      <c r="D42" s="7"/>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c r="A43" s="6"/>
      <c r="B43" s="6"/>
      <c r="C43" s="6"/>
      <c r="D43" s="7"/>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c r="A44" s="6"/>
      <c r="B44" s="6"/>
      <c r="C44" s="6"/>
      <c r="D44" s="7"/>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c r="A45" s="6"/>
      <c r="B45" s="6"/>
      <c r="C45" s="6"/>
      <c r="D45" s="7"/>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c r="A46" s="6"/>
      <c r="B46" s="6"/>
      <c r="C46" s="6"/>
      <c r="D46" s="7"/>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c r="A47" s="6"/>
      <c r="B47" s="6"/>
      <c r="C47" s="6"/>
      <c r="D47" s="7"/>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c r="A48" s="6"/>
      <c r="B48" s="6"/>
      <c r="C48" s="6"/>
      <c r="D48" s="7"/>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c r="A49" s="6"/>
      <c r="B49" s="6"/>
      <c r="C49" s="6"/>
      <c r="D49" s="7"/>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c r="A50" s="6"/>
      <c r="B50" s="6"/>
      <c r="C50" s="6"/>
      <c r="D50" s="7"/>
      <c r="E50" s="6"/>
      <c r="F50" s="6"/>
      <c r="G50" s="6"/>
      <c r="H50" s="6"/>
      <c r="I50" s="6"/>
      <c r="J50" s="6"/>
      <c r="K50" s="6"/>
      <c r="L50" s="6"/>
      <c r="M50" s="6"/>
      <c r="N50" s="6"/>
      <c r="O50" s="6"/>
      <c r="P50" s="6"/>
      <c r="Q50" s="6"/>
    </row>
    <row r="51" spans="1:35">
      <c r="A51" s="6"/>
      <c r="B51" s="6"/>
      <c r="C51" s="6"/>
      <c r="D51" s="7"/>
      <c r="E51" s="6"/>
      <c r="F51" s="6"/>
      <c r="G51" s="6"/>
      <c r="H51" s="6"/>
      <c r="I51" s="6"/>
      <c r="J51" s="6"/>
      <c r="K51" s="6"/>
      <c r="L51" s="6"/>
      <c r="M51" s="6"/>
      <c r="N51" s="6"/>
      <c r="O51" s="6"/>
      <c r="P51" s="6"/>
      <c r="Q51" s="6"/>
    </row>
    <row r="52" spans="1:35">
      <c r="A52" s="6"/>
      <c r="B52" s="6"/>
      <c r="C52" s="6"/>
      <c r="D52" s="7"/>
      <c r="E52" s="6"/>
      <c r="F52" s="6"/>
      <c r="G52" s="6"/>
      <c r="H52" s="6"/>
      <c r="I52" s="6"/>
      <c r="J52" s="6"/>
      <c r="K52" s="6"/>
      <c r="L52" s="6"/>
      <c r="M52" s="6"/>
      <c r="N52" s="6"/>
      <c r="O52" s="6"/>
      <c r="P52" s="6"/>
      <c r="Q52" s="6"/>
    </row>
    <row r="53" spans="1:35">
      <c r="A53" s="6"/>
      <c r="B53" s="6"/>
      <c r="C53" s="6"/>
      <c r="D53" s="7"/>
      <c r="E53" s="6"/>
      <c r="F53" s="6"/>
      <c r="G53" s="6"/>
      <c r="H53" s="6"/>
      <c r="I53" s="6"/>
      <c r="J53" s="6"/>
      <c r="K53" s="6"/>
      <c r="L53" s="6"/>
      <c r="M53" s="6"/>
      <c r="N53" s="6"/>
      <c r="O53" s="6"/>
      <c r="P53" s="6"/>
      <c r="Q53" s="6"/>
    </row>
    <row r="54" spans="1:35">
      <c r="A54" s="6"/>
      <c r="B54" s="6"/>
      <c r="C54" s="6"/>
      <c r="D54" s="7"/>
      <c r="E54" s="6"/>
      <c r="F54" s="6"/>
      <c r="G54" s="6"/>
      <c r="H54" s="6"/>
      <c r="I54" s="6"/>
      <c r="J54" s="6"/>
      <c r="K54" s="6"/>
      <c r="L54" s="6"/>
      <c r="M54" s="6"/>
      <c r="N54" s="6"/>
      <c r="O54" s="6"/>
      <c r="P54" s="6"/>
      <c r="Q54" s="6"/>
    </row>
    <row r="55" spans="1:35">
      <c r="A55" s="6"/>
      <c r="B55" s="6"/>
      <c r="C55" s="6"/>
      <c r="D55" s="7"/>
      <c r="E55" s="6"/>
      <c r="F55" s="6"/>
      <c r="G55" s="6"/>
      <c r="H55" s="6"/>
      <c r="I55" s="6"/>
      <c r="J55" s="6"/>
      <c r="K55" s="6"/>
      <c r="L55" s="6"/>
      <c r="M55" s="6"/>
      <c r="N55" s="6"/>
      <c r="O55" s="6"/>
      <c r="P55" s="6"/>
      <c r="Q55" s="6"/>
    </row>
    <row r="56" spans="1:35">
      <c r="A56" s="6"/>
      <c r="B56" s="6"/>
      <c r="C56" s="6"/>
      <c r="D56" s="7"/>
      <c r="E56" s="6"/>
      <c r="F56" s="6"/>
      <c r="G56" s="6"/>
      <c r="H56" s="6"/>
      <c r="I56" s="6"/>
      <c r="J56" s="6"/>
      <c r="K56" s="6"/>
      <c r="L56" s="6"/>
      <c r="M56" s="6"/>
      <c r="N56" s="6"/>
      <c r="O56" s="6"/>
      <c r="P56" s="6"/>
      <c r="Q56" s="6"/>
    </row>
    <row r="57" spans="1:35">
      <c r="A57" s="6"/>
      <c r="B57" s="6"/>
      <c r="C57" s="6"/>
      <c r="D57" s="7"/>
      <c r="E57" s="6"/>
      <c r="F57" s="6"/>
      <c r="G57" s="6"/>
      <c r="H57" s="6"/>
      <c r="I57" s="6"/>
      <c r="J57" s="6"/>
      <c r="K57" s="6"/>
      <c r="L57" s="6"/>
      <c r="M57" s="6"/>
      <c r="N57" s="6"/>
      <c r="O57" s="6"/>
      <c r="P57" s="6"/>
      <c r="Q57" s="6"/>
    </row>
    <row r="58" spans="1:35">
      <c r="F58" s="6"/>
      <c r="G58" s="6"/>
      <c r="H58" s="6"/>
      <c r="I58" s="6"/>
      <c r="J58" s="6"/>
      <c r="K58" s="6"/>
      <c r="L58" s="6"/>
      <c r="M58" s="6"/>
      <c r="N58" s="6"/>
      <c r="O58" s="6"/>
      <c r="P58" s="6"/>
      <c r="Q58"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23:C36 C18:C21 C4:C12 C14:C16" xr:uid="{00000000-0002-0000-03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&amp;L&amp;"-,Regular"&amp;8&amp;K00-021&amp;G   PM  Lists  V.3.0.1
&amp;C&amp;"-,Bold"&amp;16Λίστα Επισκόπησης Ποιότητας
&amp;K09-018 &lt;Όνομα Έργου&gt;&amp;R&amp;G</oddHeader>
    <oddFooter>&amp;RPage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I42"/>
  <sheetViews>
    <sheetView view="pageBreakPreview" zoomScale="165" zoomScaleNormal="100" workbookViewId="0">
      <selection activeCell="B12" sqref="B12"/>
    </sheetView>
  </sheetViews>
  <sheetFormatPr baseColWidth="10" defaultColWidth="9.1640625" defaultRowHeight="16"/>
  <cols>
    <col min="1" max="1" width="8.5" style="4" customWidth="1"/>
    <col min="2" max="2" width="77" style="4" customWidth="1"/>
    <col min="3" max="3" width="19.5" style="4" bestFit="1" customWidth="1"/>
    <col min="4" max="4" width="9.1640625" style="5" customWidth="1"/>
    <col min="5" max="5" width="44" style="4" customWidth="1"/>
    <col min="6" max="9" width="9.1640625" style="4"/>
    <col min="10" max="11" width="9.1640625" style="4" customWidth="1"/>
    <col min="12" max="16384" width="9.1640625" style="4"/>
  </cols>
  <sheetData>
    <row r="1" spans="1:35" ht="44.25" customHeight="1" thickBot="1">
      <c r="A1" s="54" t="s">
        <v>144</v>
      </c>
      <c r="B1" s="55"/>
      <c r="C1" s="76" t="s">
        <v>58</v>
      </c>
      <c r="D1" s="100">
        <f>D21/(140-C21*10)</f>
        <v>0</v>
      </c>
      <c r="E1" s="101">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c r="A2" s="66"/>
      <c r="B2" s="67"/>
      <c r="C2" s="68" t="s">
        <v>138</v>
      </c>
      <c r="D2" s="69" t="s">
        <v>64</v>
      </c>
      <c r="E2" s="70" t="s">
        <v>139</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7" thickBot="1">
      <c r="A3" s="63"/>
      <c r="B3" s="78" t="s">
        <v>140</v>
      </c>
      <c r="C3" s="64"/>
      <c r="D3" s="64"/>
      <c r="E3" s="6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30">
      <c r="A4" s="14">
        <v>1</v>
      </c>
      <c r="B4" s="125" t="s">
        <v>210</v>
      </c>
      <c r="C4" s="105" t="s">
        <v>94</v>
      </c>
      <c r="D4" s="98">
        <f>IF(C4="Ναι",10,IF(C4="Ναι. Μερικώς",5,IF(C4="Οχι",0,"-")))</f>
        <v>0</v>
      </c>
      <c r="E4" s="82" t="s">
        <v>176</v>
      </c>
      <c r="F4" s="6"/>
      <c r="G4" s="6"/>
      <c r="H4" s="6"/>
      <c r="I4" s="6"/>
      <c r="J4" s="6"/>
      <c r="K4" s="15" t="s">
        <v>38</v>
      </c>
      <c r="L4" s="6"/>
      <c r="M4" s="6"/>
      <c r="N4" s="6"/>
      <c r="O4" s="6"/>
      <c r="P4" s="6"/>
      <c r="Q4" s="6"/>
      <c r="R4" s="6"/>
      <c r="S4" s="6"/>
      <c r="T4" s="6"/>
      <c r="U4" s="6"/>
      <c r="V4" s="6"/>
      <c r="W4" s="6"/>
      <c r="X4" s="6"/>
      <c r="Y4" s="6"/>
      <c r="Z4" s="6"/>
      <c r="AA4" s="6"/>
      <c r="AB4" s="6"/>
      <c r="AC4" s="6"/>
      <c r="AD4" s="6"/>
      <c r="AE4" s="6"/>
      <c r="AF4" s="6"/>
      <c r="AG4" s="6"/>
      <c r="AH4" s="6"/>
      <c r="AI4" s="6"/>
    </row>
    <row r="5" spans="1:35" ht="32">
      <c r="A5" s="11">
        <v>2</v>
      </c>
      <c r="B5" s="115" t="s">
        <v>211</v>
      </c>
      <c r="C5" s="72" t="s">
        <v>94</v>
      </c>
      <c r="D5" s="98">
        <f t="shared" ref="D5:D13" si="0">IF(C5="Ναι",10,IF(C5="Ναι. Μερικώς",5,IF(C5="Οχι",0,"-")))</f>
        <v>0</v>
      </c>
      <c r="E5" s="10"/>
      <c r="F5" s="6"/>
      <c r="G5" s="6"/>
      <c r="H5" s="6"/>
      <c r="I5" s="6"/>
      <c r="J5" s="6"/>
      <c r="K5" s="15" t="s">
        <v>102</v>
      </c>
      <c r="L5" s="6"/>
      <c r="M5" s="6"/>
      <c r="N5" s="6"/>
      <c r="O5" s="6"/>
      <c r="P5" s="6"/>
      <c r="Q5" s="6"/>
      <c r="R5" s="6"/>
      <c r="S5" s="6"/>
      <c r="T5" s="6"/>
      <c r="U5" s="6"/>
      <c r="V5" s="6"/>
      <c r="W5" s="6"/>
      <c r="X5" s="6"/>
      <c r="Y5" s="6"/>
      <c r="Z5" s="6"/>
      <c r="AA5" s="6"/>
      <c r="AB5" s="6"/>
      <c r="AC5" s="6"/>
      <c r="AD5" s="6"/>
      <c r="AE5" s="6"/>
      <c r="AF5" s="6"/>
      <c r="AG5" s="6"/>
      <c r="AH5" s="6"/>
      <c r="AI5" s="6"/>
    </row>
    <row r="6" spans="1:35" ht="17" thickBot="1">
      <c r="A6" s="11">
        <v>3</v>
      </c>
      <c r="B6" s="125" t="s">
        <v>212</v>
      </c>
      <c r="C6" s="73" t="s">
        <v>94</v>
      </c>
      <c r="D6" s="98">
        <f t="shared" si="0"/>
        <v>0</v>
      </c>
      <c r="E6" s="10"/>
      <c r="F6" s="6"/>
      <c r="G6" s="6"/>
      <c r="H6" s="6"/>
      <c r="I6" s="6"/>
      <c r="J6" s="6"/>
      <c r="K6" s="15" t="s">
        <v>94</v>
      </c>
      <c r="L6" s="6"/>
      <c r="M6" s="6"/>
      <c r="N6" s="6"/>
      <c r="O6" s="6"/>
      <c r="P6" s="6"/>
      <c r="Q6" s="6"/>
      <c r="R6" s="6"/>
      <c r="S6" s="6"/>
      <c r="T6" s="6"/>
      <c r="U6" s="6"/>
      <c r="V6" s="6"/>
      <c r="W6" s="6"/>
      <c r="X6" s="6"/>
      <c r="Y6" s="6"/>
      <c r="Z6" s="6"/>
      <c r="AA6" s="6"/>
      <c r="AB6" s="6"/>
      <c r="AC6" s="6"/>
      <c r="AD6" s="6"/>
      <c r="AE6" s="6"/>
      <c r="AF6" s="6"/>
      <c r="AG6" s="6"/>
      <c r="AH6" s="6"/>
      <c r="AI6" s="6"/>
    </row>
    <row r="7" spans="1:35" ht="17" thickBot="1">
      <c r="A7" s="63"/>
      <c r="B7" s="78" t="s">
        <v>141</v>
      </c>
      <c r="C7" s="64"/>
      <c r="D7" s="104"/>
      <c r="E7" s="65"/>
      <c r="F7" s="6"/>
      <c r="G7" s="6"/>
      <c r="H7" s="6"/>
      <c r="I7" s="6"/>
      <c r="J7" s="6"/>
      <c r="K7" s="15" t="s">
        <v>25</v>
      </c>
      <c r="L7" s="6"/>
      <c r="M7" s="6"/>
      <c r="N7" s="6"/>
      <c r="O7" s="6"/>
      <c r="P7" s="6"/>
      <c r="Q7" s="6"/>
      <c r="R7" s="6"/>
      <c r="S7" s="6"/>
      <c r="T7" s="6"/>
      <c r="U7" s="6"/>
      <c r="V7" s="6"/>
      <c r="W7" s="6"/>
      <c r="X7" s="6"/>
      <c r="Y7" s="6"/>
      <c r="Z7" s="6"/>
      <c r="AA7" s="6"/>
      <c r="AB7" s="6"/>
      <c r="AC7" s="6"/>
      <c r="AD7" s="6"/>
      <c r="AE7" s="6"/>
      <c r="AF7" s="6"/>
      <c r="AG7" s="6"/>
      <c r="AH7" s="6"/>
      <c r="AI7" s="6"/>
    </row>
    <row r="8" spans="1:35">
      <c r="A8" s="14">
        <f>A6+1</f>
        <v>4</v>
      </c>
      <c r="B8" s="125" t="s">
        <v>204</v>
      </c>
      <c r="C8" s="105" t="s">
        <v>94</v>
      </c>
      <c r="D8" s="98">
        <f t="shared" si="0"/>
        <v>0</v>
      </c>
      <c r="E8" s="10" t="s">
        <v>0</v>
      </c>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c r="A9" s="11">
        <f>A8+1</f>
        <v>5</v>
      </c>
      <c r="B9" s="125" t="s">
        <v>205</v>
      </c>
      <c r="C9" s="72" t="s">
        <v>94</v>
      </c>
      <c r="D9" s="98">
        <f t="shared" si="0"/>
        <v>0</v>
      </c>
      <c r="E9" s="10"/>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c r="A10" s="11">
        <f t="shared" ref="A10:A13" si="1">A9+1</f>
        <v>6</v>
      </c>
      <c r="B10" s="125" t="s">
        <v>206</v>
      </c>
      <c r="C10" s="72" t="s">
        <v>94</v>
      </c>
      <c r="D10" s="98">
        <f t="shared" si="0"/>
        <v>0</v>
      </c>
      <c r="E10" s="10"/>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c r="A11" s="11">
        <f t="shared" si="1"/>
        <v>7</v>
      </c>
      <c r="B11" s="125" t="s">
        <v>207</v>
      </c>
      <c r="C11" s="72" t="s">
        <v>94</v>
      </c>
      <c r="D11" s="98">
        <f t="shared" si="0"/>
        <v>0</v>
      </c>
      <c r="E11" s="10"/>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c r="A12" s="11">
        <f t="shared" si="1"/>
        <v>8</v>
      </c>
      <c r="B12" s="125" t="s">
        <v>208</v>
      </c>
      <c r="C12" s="72" t="s">
        <v>94</v>
      </c>
      <c r="D12" s="98">
        <f t="shared" si="0"/>
        <v>0</v>
      </c>
      <c r="E12" s="10" t="s">
        <v>0</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7" thickBot="1">
      <c r="A13" s="11">
        <f t="shared" si="1"/>
        <v>9</v>
      </c>
      <c r="B13" s="125" t="s">
        <v>209</v>
      </c>
      <c r="C13" s="72" t="s">
        <v>94</v>
      </c>
      <c r="D13" s="98">
        <f t="shared" si="0"/>
        <v>0</v>
      </c>
      <c r="E13" s="10" t="s">
        <v>0</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7" thickBot="1">
      <c r="A14" s="63"/>
      <c r="B14" s="78" t="s">
        <v>142</v>
      </c>
      <c r="C14" s="64"/>
      <c r="D14" s="104"/>
      <c r="E14" s="65"/>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c r="A15" s="14">
        <f>A13+1</f>
        <v>10</v>
      </c>
      <c r="B15" s="125" t="s">
        <v>199</v>
      </c>
      <c r="C15" s="105" t="s">
        <v>94</v>
      </c>
      <c r="D15" s="98">
        <f t="shared" ref="D15:D17" si="2">IF(C15="Ναι",10,IF(C15="Ναι. Μερικώς",5,IF(C15="Οχι",0,"-")))</f>
        <v>0</v>
      </c>
      <c r="E15" s="13" t="s">
        <v>0</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c r="A16" s="11">
        <f>A15+1</f>
        <v>11</v>
      </c>
      <c r="B16" s="125" t="s">
        <v>200</v>
      </c>
      <c r="C16" s="72" t="s">
        <v>94</v>
      </c>
      <c r="D16" s="98">
        <f t="shared" si="2"/>
        <v>0</v>
      </c>
      <c r="E16" s="10"/>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7" thickBot="1">
      <c r="A17" s="11">
        <f>A16+1</f>
        <v>12</v>
      </c>
      <c r="B17" s="125" t="s">
        <v>201</v>
      </c>
      <c r="C17" s="72" t="s">
        <v>94</v>
      </c>
      <c r="D17" s="98">
        <f t="shared" si="2"/>
        <v>0</v>
      </c>
      <c r="E17" s="10" t="s">
        <v>0</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7" thickBot="1">
      <c r="A18" s="63"/>
      <c r="B18" s="78" t="s">
        <v>143</v>
      </c>
      <c r="C18" s="64"/>
      <c r="D18" s="104"/>
      <c r="E18" s="65" t="s">
        <v>0</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c r="A19" s="14">
        <f>A17+1</f>
        <v>13</v>
      </c>
      <c r="B19" s="125" t="s">
        <v>202</v>
      </c>
      <c r="C19" s="105" t="s">
        <v>94</v>
      </c>
      <c r="D19" s="98">
        <f t="shared" ref="D19:D20" si="3">IF(C19="Ναι",10,IF(C19="Ναι. Μερικώς",5,IF(C19="Οχι",0,"-")))</f>
        <v>0</v>
      </c>
      <c r="E19" s="13"/>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7" thickBot="1">
      <c r="A20" s="9">
        <f>A19+1</f>
        <v>14</v>
      </c>
      <c r="B20" s="125" t="s">
        <v>203</v>
      </c>
      <c r="C20" s="73" t="s">
        <v>94</v>
      </c>
      <c r="D20" s="98">
        <f t="shared" si="3"/>
        <v>0</v>
      </c>
      <c r="E20" s="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7" hidden="1" thickBot="1">
      <c r="A21" s="49"/>
      <c r="B21" s="50"/>
      <c r="C21" s="53">
        <f>COUNTIF(C4:C20,"N/A")</f>
        <v>0</v>
      </c>
      <c r="D21" s="74">
        <f>SUM(D4:D20)</f>
        <v>0</v>
      </c>
      <c r="E21" s="51"/>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c r="A22" s="6"/>
      <c r="B22" s="6"/>
      <c r="C22" s="6"/>
      <c r="D22" s="7"/>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c r="A23" s="6"/>
      <c r="B23" s="6"/>
      <c r="C23" s="6"/>
      <c r="D23" s="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c r="A25" s="6"/>
      <c r="B25" s="6"/>
      <c r="C25" s="6"/>
      <c r="D25" s="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c r="A28" s="6"/>
      <c r="B28" s="6"/>
      <c r="C28" s="6"/>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c r="A29" s="6"/>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c r="A30" s="6"/>
      <c r="B30" s="6"/>
      <c r="C30" s="6"/>
      <c r="D30" s="7"/>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c r="A34" s="6"/>
      <c r="B34" s="6"/>
      <c r="C34" s="6"/>
      <c r="D34" s="7"/>
      <c r="E34" s="6"/>
      <c r="F34" s="6"/>
      <c r="G34" s="6"/>
      <c r="H34" s="6"/>
      <c r="I34" s="6"/>
      <c r="J34" s="6"/>
      <c r="K34" s="6"/>
      <c r="L34" s="6"/>
      <c r="M34" s="6"/>
      <c r="N34" s="6"/>
      <c r="O34" s="6"/>
      <c r="P34" s="6"/>
      <c r="Q34" s="6"/>
    </row>
    <row r="35" spans="1:35">
      <c r="A35" s="6"/>
      <c r="B35" s="6"/>
      <c r="C35" s="6"/>
      <c r="D35" s="7"/>
      <c r="E35" s="6"/>
      <c r="F35" s="6"/>
      <c r="G35" s="6"/>
      <c r="H35" s="6"/>
      <c r="I35" s="6"/>
      <c r="J35" s="6"/>
      <c r="K35" s="6"/>
      <c r="L35" s="6"/>
      <c r="M35" s="6"/>
      <c r="N35" s="6"/>
      <c r="O35" s="6"/>
      <c r="P35" s="6"/>
      <c r="Q35" s="6"/>
    </row>
    <row r="36" spans="1:35">
      <c r="A36" s="6"/>
      <c r="B36" s="6"/>
      <c r="C36" s="6"/>
      <c r="D36" s="7"/>
      <c r="E36" s="6"/>
      <c r="F36" s="6"/>
      <c r="G36" s="6"/>
      <c r="H36" s="6"/>
      <c r="I36" s="6"/>
      <c r="J36" s="6"/>
      <c r="K36" s="6"/>
      <c r="L36" s="6"/>
      <c r="M36" s="6"/>
      <c r="N36" s="6"/>
      <c r="O36" s="6"/>
      <c r="P36" s="6"/>
      <c r="Q36" s="6"/>
    </row>
    <row r="37" spans="1:35">
      <c r="A37" s="6"/>
      <c r="B37" s="6"/>
      <c r="C37" s="6"/>
      <c r="D37" s="7"/>
      <c r="E37" s="6"/>
      <c r="F37" s="6"/>
      <c r="G37" s="6"/>
      <c r="H37" s="6"/>
      <c r="I37" s="6"/>
      <c r="J37" s="6"/>
      <c r="K37" s="6"/>
      <c r="L37" s="6"/>
      <c r="M37" s="6"/>
      <c r="N37" s="6"/>
      <c r="O37" s="6"/>
      <c r="P37" s="6"/>
      <c r="Q37" s="6"/>
    </row>
    <row r="38" spans="1:35">
      <c r="A38" s="6"/>
      <c r="B38" s="6"/>
      <c r="C38" s="6"/>
      <c r="D38" s="7"/>
      <c r="E38" s="6"/>
      <c r="F38" s="6"/>
      <c r="G38" s="6"/>
      <c r="H38" s="6"/>
      <c r="I38" s="6"/>
      <c r="J38" s="6"/>
      <c r="K38" s="6"/>
      <c r="L38" s="6"/>
      <c r="M38" s="6"/>
      <c r="N38" s="6"/>
      <c r="O38" s="6"/>
      <c r="P38" s="6"/>
      <c r="Q38" s="6"/>
    </row>
    <row r="39" spans="1:35">
      <c r="A39" s="6"/>
      <c r="B39" s="6"/>
      <c r="C39" s="6"/>
      <c r="D39" s="7"/>
      <c r="E39" s="6"/>
      <c r="F39" s="6"/>
      <c r="G39" s="6"/>
      <c r="H39" s="6"/>
      <c r="I39" s="6"/>
      <c r="J39" s="6"/>
      <c r="K39" s="6"/>
      <c r="L39" s="6"/>
      <c r="M39" s="6"/>
      <c r="N39" s="6"/>
      <c r="O39" s="6"/>
      <c r="P39" s="6"/>
      <c r="Q39" s="6"/>
    </row>
    <row r="40" spans="1:35">
      <c r="A40" s="6"/>
      <c r="B40" s="6"/>
      <c r="C40" s="6"/>
      <c r="D40" s="7"/>
      <c r="E40" s="6"/>
      <c r="F40" s="6"/>
      <c r="G40" s="6"/>
      <c r="H40" s="6"/>
      <c r="I40" s="6"/>
      <c r="J40" s="6"/>
      <c r="K40" s="6"/>
      <c r="L40" s="6"/>
      <c r="M40" s="6"/>
      <c r="N40" s="6"/>
      <c r="O40" s="6"/>
      <c r="P40" s="6"/>
      <c r="Q40" s="6"/>
    </row>
    <row r="41" spans="1:35">
      <c r="A41" s="6"/>
      <c r="B41" s="6"/>
      <c r="C41" s="6"/>
      <c r="D41" s="7"/>
      <c r="E41" s="6"/>
      <c r="F41" s="6"/>
      <c r="G41" s="6"/>
      <c r="H41" s="6"/>
      <c r="I41" s="6"/>
      <c r="J41" s="6"/>
      <c r="K41" s="6"/>
      <c r="L41" s="6"/>
      <c r="M41" s="6"/>
      <c r="N41" s="6"/>
      <c r="O41" s="6"/>
      <c r="P41" s="6"/>
      <c r="Q41" s="6"/>
    </row>
    <row r="42" spans="1:35">
      <c r="F42" s="6"/>
      <c r="G42" s="6"/>
      <c r="H42" s="6"/>
      <c r="I42" s="6"/>
      <c r="J42" s="6"/>
      <c r="K42" s="6"/>
      <c r="L42" s="6"/>
      <c r="M42" s="6"/>
      <c r="N42" s="6"/>
      <c r="O42" s="6"/>
      <c r="P42" s="6"/>
      <c r="Q42"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19:C20 C4:C6 C8:C13 C15:C17" xr:uid="{00000000-0002-0000-04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&amp;L&amp;G  &amp;"-,Regular"&amp;8&amp;K00-026PM² Logs V.3.0.1&amp;C&amp;"-,Bold"&amp;16Λίστα Επισκόπησης Ποιότητας
&amp;K09-022 &lt;Όνομα Έργου&gt;&amp;R&amp;G</oddHeader>
    <oddFooter>&amp;RPage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I57"/>
  <sheetViews>
    <sheetView view="pageBreakPreview" zoomScale="164" zoomScaleNormal="100" workbookViewId="0">
      <selection activeCell="B11" sqref="B11"/>
    </sheetView>
  </sheetViews>
  <sheetFormatPr baseColWidth="10" defaultColWidth="9.1640625" defaultRowHeight="16"/>
  <cols>
    <col min="1" max="1" width="8.5" style="4" customWidth="1"/>
    <col min="2" max="2" width="99.33203125" style="4" bestFit="1" customWidth="1"/>
    <col min="3" max="3" width="20.1640625" style="4" customWidth="1"/>
    <col min="4" max="4" width="9.1640625" style="5" customWidth="1"/>
    <col min="5" max="5" width="44" style="4" customWidth="1"/>
    <col min="6" max="9" width="9.1640625" style="4"/>
    <col min="10" max="11" width="9.1640625" style="4" customWidth="1"/>
    <col min="12" max="16384" width="9.1640625" style="4"/>
  </cols>
  <sheetData>
    <row r="1" spans="1:35" ht="44.25" customHeight="1" thickBot="1">
      <c r="A1" s="54" t="s">
        <v>29</v>
      </c>
      <c r="B1" s="55"/>
      <c r="C1" s="76" t="s">
        <v>58</v>
      </c>
      <c r="D1" s="100">
        <f>D36/(300-C36*10)</f>
        <v>0</v>
      </c>
      <c r="E1" s="101">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c r="A2" s="66"/>
      <c r="B2" s="67"/>
      <c r="C2" s="68" t="s">
        <v>138</v>
      </c>
      <c r="D2" s="69" t="s">
        <v>64</v>
      </c>
      <c r="E2" s="70" t="s">
        <v>139</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7" thickBot="1">
      <c r="A3" s="63"/>
      <c r="B3" s="78" t="s">
        <v>24</v>
      </c>
      <c r="C3" s="64"/>
      <c r="D3" s="64"/>
      <c r="E3" s="6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30">
      <c r="A4" s="14">
        <v>1</v>
      </c>
      <c r="B4" s="125" t="s">
        <v>145</v>
      </c>
      <c r="C4" s="80">
        <v>0</v>
      </c>
      <c r="D4" s="102">
        <f t="shared" ref="D4:D5" si="0">C4</f>
        <v>0</v>
      </c>
      <c r="E4" s="82" t="s">
        <v>176</v>
      </c>
      <c r="F4" s="6"/>
      <c r="G4" s="6"/>
      <c r="H4" s="6"/>
      <c r="I4" s="6"/>
      <c r="J4" s="6"/>
      <c r="K4" s="15" t="s">
        <v>38</v>
      </c>
      <c r="L4" s="6"/>
      <c r="M4" s="6"/>
      <c r="N4" s="6"/>
      <c r="O4" s="6"/>
      <c r="P4" s="6"/>
      <c r="Q4" s="6"/>
      <c r="R4" s="6"/>
      <c r="S4" s="6"/>
      <c r="T4" s="6"/>
      <c r="U4" s="6"/>
      <c r="V4" s="6"/>
      <c r="W4" s="6"/>
      <c r="X4" s="6"/>
      <c r="Y4" s="6"/>
      <c r="Z4" s="6"/>
      <c r="AA4" s="6"/>
      <c r="AB4" s="6"/>
      <c r="AC4" s="6"/>
      <c r="AD4" s="6"/>
      <c r="AE4" s="6"/>
      <c r="AF4" s="6"/>
      <c r="AG4" s="6"/>
      <c r="AH4" s="6"/>
      <c r="AI4" s="6"/>
    </row>
    <row r="5" spans="1:35">
      <c r="A5" s="11">
        <v>2</v>
      </c>
      <c r="B5" s="125" t="s">
        <v>146</v>
      </c>
      <c r="C5" s="80">
        <v>0</v>
      </c>
      <c r="D5" s="102">
        <f t="shared" si="0"/>
        <v>0</v>
      </c>
      <c r="E5" s="84"/>
      <c r="F5" s="6"/>
      <c r="G5" s="6"/>
      <c r="H5" s="6"/>
      <c r="I5" s="6"/>
      <c r="J5" s="6"/>
      <c r="K5" s="15" t="s">
        <v>102</v>
      </c>
      <c r="L5" s="6"/>
      <c r="M5" s="6"/>
      <c r="N5" s="6"/>
      <c r="O5" s="6"/>
      <c r="P5" s="6"/>
      <c r="Q5" s="6"/>
      <c r="R5" s="6"/>
      <c r="S5" s="6"/>
      <c r="T5" s="6"/>
      <c r="U5" s="6"/>
      <c r="V5" s="6"/>
      <c r="W5" s="6"/>
      <c r="X5" s="6"/>
      <c r="Y5" s="6"/>
      <c r="Z5" s="6"/>
      <c r="AA5" s="6"/>
      <c r="AB5" s="6"/>
      <c r="AC5" s="6"/>
      <c r="AD5" s="6"/>
      <c r="AE5" s="6"/>
      <c r="AF5" s="6"/>
      <c r="AG5" s="6"/>
      <c r="AH5" s="6"/>
      <c r="AI5" s="6"/>
    </row>
    <row r="6" spans="1:35">
      <c r="A6" s="11">
        <v>3</v>
      </c>
      <c r="B6" s="125" t="s">
        <v>147</v>
      </c>
      <c r="C6" s="80" t="s">
        <v>94</v>
      </c>
      <c r="D6" s="98">
        <f>IF(C6="Ναι",10,IF(C6="Ναι. Μερικώς",5,IF(C6="Οχι",0,"-")))</f>
        <v>0</v>
      </c>
      <c r="E6" s="84"/>
      <c r="F6" s="6"/>
      <c r="G6" s="6"/>
      <c r="H6" s="6"/>
      <c r="I6" s="6"/>
      <c r="J6" s="6"/>
      <c r="K6" s="15" t="s">
        <v>94</v>
      </c>
      <c r="L6" s="6"/>
      <c r="M6" s="6"/>
      <c r="N6" s="6"/>
      <c r="O6" s="6"/>
      <c r="P6" s="6"/>
      <c r="Q6" s="6"/>
      <c r="R6" s="6"/>
      <c r="S6" s="6"/>
      <c r="T6" s="6"/>
      <c r="U6" s="6"/>
      <c r="V6" s="6"/>
      <c r="W6" s="6"/>
      <c r="X6" s="6"/>
      <c r="Y6" s="6"/>
      <c r="Z6" s="6"/>
      <c r="AA6" s="6"/>
      <c r="AB6" s="6"/>
      <c r="AC6" s="6"/>
      <c r="AD6" s="6"/>
      <c r="AE6" s="6"/>
      <c r="AF6" s="6"/>
      <c r="AG6" s="6"/>
      <c r="AH6" s="6"/>
      <c r="AI6" s="6"/>
    </row>
    <row r="7" spans="1:35">
      <c r="A7" s="11">
        <v>4</v>
      </c>
      <c r="B7" s="125" t="s">
        <v>148</v>
      </c>
      <c r="C7" s="80" t="s">
        <v>94</v>
      </c>
      <c r="D7" s="98">
        <f t="shared" ref="D7:D35" si="1">IF(C7="Ναι",10,IF(C7="Ναι. Μερικώς",5,IF(C7="Οχι",0,"-")))</f>
        <v>0</v>
      </c>
      <c r="E7" s="84" t="s">
        <v>0</v>
      </c>
      <c r="F7" s="6"/>
      <c r="G7" s="6"/>
      <c r="H7" s="6"/>
      <c r="I7" s="6"/>
      <c r="J7" s="6"/>
      <c r="K7" s="15" t="s">
        <v>25</v>
      </c>
      <c r="L7" s="6"/>
      <c r="M7" s="6"/>
      <c r="N7" s="6"/>
      <c r="O7" s="6"/>
      <c r="P7" s="6"/>
      <c r="Q7" s="6"/>
      <c r="R7" s="6"/>
      <c r="S7" s="6"/>
      <c r="T7" s="6"/>
      <c r="U7" s="6"/>
      <c r="V7" s="6"/>
      <c r="W7" s="6"/>
      <c r="X7" s="6"/>
      <c r="Y7" s="6"/>
      <c r="Z7" s="6"/>
      <c r="AA7" s="6"/>
      <c r="AB7" s="6"/>
      <c r="AC7" s="6"/>
      <c r="AD7" s="6"/>
      <c r="AE7" s="6"/>
      <c r="AF7" s="6"/>
      <c r="AG7" s="6"/>
      <c r="AH7" s="6"/>
      <c r="AI7" s="6"/>
    </row>
    <row r="8" spans="1:35">
      <c r="A8" s="11">
        <v>5</v>
      </c>
      <c r="B8" s="125" t="s">
        <v>149</v>
      </c>
      <c r="C8" s="80" t="s">
        <v>94</v>
      </c>
      <c r="D8" s="98">
        <f t="shared" si="1"/>
        <v>0</v>
      </c>
      <c r="E8" s="84"/>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c r="A9" s="11">
        <v>6</v>
      </c>
      <c r="B9" s="125" t="s">
        <v>150</v>
      </c>
      <c r="C9" s="80" t="s">
        <v>94</v>
      </c>
      <c r="D9" s="98">
        <f t="shared" si="1"/>
        <v>0</v>
      </c>
      <c r="E9" s="84" t="s">
        <v>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c r="A10" s="11">
        <v>7</v>
      </c>
      <c r="B10" s="125" t="s">
        <v>151</v>
      </c>
      <c r="C10" s="80" t="s">
        <v>94</v>
      </c>
      <c r="D10" s="98">
        <f t="shared" si="1"/>
        <v>0</v>
      </c>
      <c r="E10" s="84"/>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c r="A11" s="11">
        <v>8</v>
      </c>
      <c r="B11" s="125" t="s">
        <v>152</v>
      </c>
      <c r="C11" s="80" t="s">
        <v>94</v>
      </c>
      <c r="D11" s="98">
        <f t="shared" si="1"/>
        <v>0</v>
      </c>
      <c r="E11" s="84"/>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c r="A12" s="11">
        <v>9</v>
      </c>
      <c r="B12" s="125" t="s">
        <v>154</v>
      </c>
      <c r="C12" s="80" t="s">
        <v>94</v>
      </c>
      <c r="D12" s="98">
        <f t="shared" si="1"/>
        <v>0</v>
      </c>
      <c r="E12" s="84"/>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c r="A13" s="11">
        <v>10</v>
      </c>
      <c r="B13" s="125" t="s">
        <v>153</v>
      </c>
      <c r="C13" s="80" t="s">
        <v>94</v>
      </c>
      <c r="D13" s="98">
        <f t="shared" si="1"/>
        <v>0</v>
      </c>
      <c r="E13" s="84"/>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75" customHeight="1" thickBot="1">
      <c r="A14" s="11">
        <v>11</v>
      </c>
      <c r="B14" s="125" t="s">
        <v>155</v>
      </c>
      <c r="C14" s="80" t="s">
        <v>94</v>
      </c>
      <c r="D14" s="98">
        <f t="shared" si="1"/>
        <v>0</v>
      </c>
      <c r="E14" s="84"/>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7" thickBot="1">
      <c r="A15" s="63"/>
      <c r="B15" s="78" t="s">
        <v>157</v>
      </c>
      <c r="C15" s="64"/>
      <c r="D15" s="104"/>
      <c r="E15" s="65"/>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c r="A16" s="14">
        <f>A14+1</f>
        <v>12</v>
      </c>
      <c r="B16" s="125" t="s">
        <v>156</v>
      </c>
      <c r="C16" s="105" t="s">
        <v>94</v>
      </c>
      <c r="D16" s="98">
        <f t="shared" si="1"/>
        <v>0</v>
      </c>
      <c r="E16" s="85" t="s">
        <v>0</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c r="A17" s="11">
        <f>A16+1</f>
        <v>13</v>
      </c>
      <c r="B17" s="125" t="s">
        <v>158</v>
      </c>
      <c r="C17" s="80" t="s">
        <v>94</v>
      </c>
      <c r="D17" s="98">
        <f t="shared" si="1"/>
        <v>0</v>
      </c>
      <c r="E17" s="84" t="s">
        <v>0</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c r="A18" s="11">
        <f>A17+1</f>
        <v>14</v>
      </c>
      <c r="B18" s="125" t="s">
        <v>159</v>
      </c>
      <c r="C18" s="80" t="s">
        <v>94</v>
      </c>
      <c r="D18" s="98">
        <f t="shared" si="1"/>
        <v>0</v>
      </c>
      <c r="E18" s="84" t="s">
        <v>0</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c r="A19" s="11">
        <f>A18+1</f>
        <v>15</v>
      </c>
      <c r="B19" s="125" t="s">
        <v>160</v>
      </c>
      <c r="C19" s="80" t="s">
        <v>94</v>
      </c>
      <c r="D19" s="98">
        <f t="shared" si="1"/>
        <v>0</v>
      </c>
      <c r="E19" s="84" t="s">
        <v>0</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c r="A20" s="11">
        <f>A19+1</f>
        <v>16</v>
      </c>
      <c r="B20" s="125" t="s">
        <v>161</v>
      </c>
      <c r="C20" s="80" t="s">
        <v>94</v>
      </c>
      <c r="D20" s="98">
        <f t="shared" si="1"/>
        <v>0</v>
      </c>
      <c r="E20" s="84"/>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c r="A21" s="11">
        <f t="shared" ref="A21:A29" si="2">A20+1</f>
        <v>17</v>
      </c>
      <c r="B21" s="125" t="s">
        <v>162</v>
      </c>
      <c r="C21" s="80" t="s">
        <v>94</v>
      </c>
      <c r="D21" s="98">
        <f t="shared" si="1"/>
        <v>0</v>
      </c>
      <c r="E21" s="84"/>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c r="A22" s="11">
        <f t="shared" si="2"/>
        <v>18</v>
      </c>
      <c r="B22" s="125" t="s">
        <v>163</v>
      </c>
      <c r="C22" s="80" t="s">
        <v>94</v>
      </c>
      <c r="D22" s="98">
        <f t="shared" si="1"/>
        <v>0</v>
      </c>
      <c r="E22" s="84"/>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c r="A23" s="11">
        <f t="shared" si="2"/>
        <v>19</v>
      </c>
      <c r="B23" s="125" t="s">
        <v>164</v>
      </c>
      <c r="C23" s="80" t="s">
        <v>94</v>
      </c>
      <c r="D23" s="98">
        <f t="shared" si="1"/>
        <v>0</v>
      </c>
      <c r="E23" s="84"/>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1">
        <f t="shared" si="2"/>
        <v>20</v>
      </c>
      <c r="B24" s="125" t="s">
        <v>165</v>
      </c>
      <c r="C24" s="80" t="s">
        <v>94</v>
      </c>
      <c r="D24" s="98">
        <f t="shared" si="1"/>
        <v>0</v>
      </c>
      <c r="E24" s="84"/>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c r="A25" s="11">
        <f t="shared" si="2"/>
        <v>21</v>
      </c>
      <c r="B25" s="125" t="s">
        <v>167</v>
      </c>
      <c r="C25" s="80" t="s">
        <v>94</v>
      </c>
      <c r="D25" s="98">
        <f t="shared" si="1"/>
        <v>0</v>
      </c>
      <c r="E25" s="84"/>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c r="A26" s="11">
        <f t="shared" si="2"/>
        <v>22</v>
      </c>
      <c r="B26" s="125" t="s">
        <v>166</v>
      </c>
      <c r="C26" s="80" t="s">
        <v>94</v>
      </c>
      <c r="D26" s="98">
        <f t="shared" si="1"/>
        <v>0</v>
      </c>
      <c r="E26" s="84" t="s">
        <v>0</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11">
        <f t="shared" si="2"/>
        <v>23</v>
      </c>
      <c r="B27" s="125" t="s">
        <v>168</v>
      </c>
      <c r="C27" s="80" t="s">
        <v>94</v>
      </c>
      <c r="D27" s="98">
        <f t="shared" si="1"/>
        <v>0</v>
      </c>
      <c r="E27" s="84" t="s">
        <v>0</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c r="A28" s="11">
        <f t="shared" si="2"/>
        <v>24</v>
      </c>
      <c r="B28" s="125" t="s">
        <v>169</v>
      </c>
      <c r="C28" s="80" t="s">
        <v>94</v>
      </c>
      <c r="D28" s="98">
        <f t="shared" si="1"/>
        <v>0</v>
      </c>
      <c r="E28" s="8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7" thickBot="1">
      <c r="A29" s="11">
        <f t="shared" si="2"/>
        <v>25</v>
      </c>
      <c r="B29" s="125" t="s">
        <v>170</v>
      </c>
      <c r="C29" s="80" t="s">
        <v>94</v>
      </c>
      <c r="D29" s="98">
        <f t="shared" si="1"/>
        <v>0</v>
      </c>
      <c r="E29" s="8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7" thickBot="1">
      <c r="A30" s="63"/>
      <c r="B30" s="78" t="s">
        <v>177</v>
      </c>
      <c r="C30" s="64"/>
      <c r="D30" s="104"/>
      <c r="E30" s="65"/>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c r="A31" s="14">
        <f>A29+1</f>
        <v>26</v>
      </c>
      <c r="B31" s="125" t="s">
        <v>171</v>
      </c>
      <c r="C31" s="105" t="s">
        <v>94</v>
      </c>
      <c r="D31" s="98">
        <f t="shared" si="1"/>
        <v>0</v>
      </c>
      <c r="E31" s="85"/>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c r="A32" s="11">
        <f>A31+1</f>
        <v>27</v>
      </c>
      <c r="B32" s="125" t="s">
        <v>172</v>
      </c>
      <c r="C32" s="80" t="s">
        <v>94</v>
      </c>
      <c r="D32" s="98">
        <f t="shared" si="1"/>
        <v>0</v>
      </c>
      <c r="E32" s="8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c r="A33" s="11">
        <f t="shared" ref="A33:A35" si="3">A32+1</f>
        <v>28</v>
      </c>
      <c r="B33" s="125" t="s">
        <v>173</v>
      </c>
      <c r="C33" s="80" t="s">
        <v>94</v>
      </c>
      <c r="D33" s="98">
        <f t="shared" si="1"/>
        <v>0</v>
      </c>
      <c r="E33" s="8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c r="A34" s="11">
        <f t="shared" si="3"/>
        <v>29</v>
      </c>
      <c r="B34" s="125" t="s">
        <v>174</v>
      </c>
      <c r="C34" s="80" t="s">
        <v>94</v>
      </c>
      <c r="D34" s="98">
        <f t="shared" si="1"/>
        <v>0</v>
      </c>
      <c r="E34" s="8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7" thickBot="1">
      <c r="A35" s="9">
        <f t="shared" si="3"/>
        <v>30</v>
      </c>
      <c r="B35" s="125" t="s">
        <v>175</v>
      </c>
      <c r="C35" s="81" t="s">
        <v>94</v>
      </c>
      <c r="D35" s="98">
        <f t="shared" si="1"/>
        <v>0</v>
      </c>
      <c r="E35" s="87"/>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17" thickBot="1">
      <c r="A36" s="49"/>
      <c r="B36" s="88"/>
      <c r="C36" s="53">
        <f>COUNTIF(C4:C35,"N/A")</f>
        <v>0</v>
      </c>
      <c r="D36" s="74">
        <f>SUM(D4:D35)</f>
        <v>0</v>
      </c>
      <c r="E36" s="89"/>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c r="A37" s="6"/>
      <c r="B37" s="6"/>
      <c r="C37" s="6"/>
      <c r="D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c r="A38" s="6"/>
      <c r="B38" s="6"/>
      <c r="C38" s="6"/>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c r="A39" s="6"/>
      <c r="B39" s="6"/>
      <c r="C39" s="6"/>
      <c r="D39" s="7"/>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c r="A40" s="6"/>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c r="A41" s="6"/>
      <c r="B41" s="6"/>
      <c r="C41" s="6"/>
      <c r="D41" s="7"/>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c r="A42" s="6"/>
      <c r="B42" s="6"/>
      <c r="C42" s="6"/>
      <c r="D42" s="7"/>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c r="A43" s="6"/>
      <c r="B43" s="6"/>
      <c r="C43" s="6"/>
      <c r="D43" s="7"/>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c r="A44" s="6"/>
      <c r="B44" s="6"/>
      <c r="C44" s="6"/>
      <c r="D44" s="7"/>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c r="A45" s="6"/>
      <c r="B45" s="6"/>
      <c r="C45" s="6"/>
      <c r="D45" s="7"/>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c r="A46" s="6"/>
      <c r="B46" s="6"/>
      <c r="C46" s="6"/>
      <c r="D46" s="7"/>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c r="A47" s="6"/>
      <c r="B47" s="6"/>
      <c r="C47" s="6"/>
      <c r="D47" s="7"/>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c r="A48" s="6"/>
      <c r="B48" s="6"/>
      <c r="C48" s="6"/>
      <c r="D48" s="7"/>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17">
      <c r="A49" s="6"/>
      <c r="B49" s="6"/>
      <c r="C49" s="6"/>
      <c r="D49" s="7"/>
      <c r="E49" s="6"/>
      <c r="F49" s="6"/>
      <c r="G49" s="6"/>
      <c r="H49" s="6"/>
      <c r="I49" s="6"/>
      <c r="J49" s="6"/>
      <c r="K49" s="6"/>
      <c r="L49" s="6"/>
      <c r="M49" s="6"/>
      <c r="N49" s="6"/>
      <c r="O49" s="6"/>
      <c r="P49" s="6"/>
      <c r="Q49" s="6"/>
    </row>
    <row r="50" spans="1:17">
      <c r="A50" s="6"/>
      <c r="B50" s="6"/>
      <c r="C50" s="6"/>
      <c r="D50" s="7"/>
      <c r="E50" s="6"/>
      <c r="F50" s="6"/>
      <c r="G50" s="6"/>
      <c r="H50" s="6"/>
      <c r="I50" s="6"/>
      <c r="J50" s="6"/>
      <c r="K50" s="6"/>
      <c r="L50" s="6"/>
      <c r="M50" s="6"/>
      <c r="N50" s="6"/>
      <c r="O50" s="6"/>
      <c r="P50" s="6"/>
      <c r="Q50" s="6"/>
    </row>
    <row r="51" spans="1:17">
      <c r="A51" s="6"/>
      <c r="B51" s="6"/>
      <c r="C51" s="6"/>
      <c r="D51" s="7"/>
      <c r="E51" s="6"/>
      <c r="F51" s="6"/>
      <c r="G51" s="6"/>
      <c r="H51" s="6"/>
      <c r="I51" s="6"/>
      <c r="J51" s="6"/>
      <c r="K51" s="6"/>
      <c r="L51" s="6"/>
      <c r="M51" s="6"/>
      <c r="N51" s="6"/>
      <c r="O51" s="6"/>
      <c r="P51" s="6"/>
      <c r="Q51" s="6"/>
    </row>
    <row r="52" spans="1:17">
      <c r="A52" s="6"/>
      <c r="B52" s="6"/>
      <c r="C52" s="6"/>
      <c r="D52" s="7"/>
      <c r="E52" s="6"/>
      <c r="F52" s="6"/>
      <c r="G52" s="6"/>
      <c r="H52" s="6"/>
      <c r="I52" s="6"/>
      <c r="J52" s="6"/>
      <c r="K52" s="6"/>
      <c r="L52" s="6"/>
      <c r="M52" s="6"/>
      <c r="N52" s="6"/>
      <c r="O52" s="6"/>
      <c r="P52" s="6"/>
      <c r="Q52" s="6"/>
    </row>
    <row r="53" spans="1:17">
      <c r="A53" s="6"/>
      <c r="B53" s="6"/>
      <c r="C53" s="6"/>
      <c r="D53" s="7"/>
      <c r="E53" s="6"/>
      <c r="F53" s="6"/>
      <c r="G53" s="6"/>
      <c r="H53" s="6"/>
      <c r="I53" s="6"/>
      <c r="J53" s="6"/>
      <c r="K53" s="6"/>
      <c r="L53" s="6"/>
      <c r="M53" s="6"/>
      <c r="N53" s="6"/>
      <c r="O53" s="6"/>
      <c r="P53" s="6"/>
      <c r="Q53" s="6"/>
    </row>
    <row r="54" spans="1:17">
      <c r="A54" s="6"/>
      <c r="B54" s="6"/>
      <c r="C54" s="6"/>
      <c r="D54" s="7"/>
      <c r="E54" s="6"/>
      <c r="F54" s="6"/>
      <c r="G54" s="6"/>
      <c r="H54" s="6"/>
      <c r="I54" s="6"/>
      <c r="J54" s="6"/>
      <c r="K54" s="6"/>
      <c r="L54" s="6"/>
      <c r="M54" s="6"/>
      <c r="N54" s="6"/>
      <c r="O54" s="6"/>
      <c r="P54" s="6"/>
      <c r="Q54" s="6"/>
    </row>
    <row r="55" spans="1:17">
      <c r="A55" s="6"/>
      <c r="B55" s="6"/>
      <c r="C55" s="6"/>
      <c r="D55" s="7"/>
      <c r="E55" s="6"/>
      <c r="F55" s="6"/>
      <c r="G55" s="6"/>
      <c r="H55" s="6"/>
      <c r="I55" s="6"/>
      <c r="J55" s="6"/>
      <c r="K55" s="6"/>
      <c r="L55" s="6"/>
      <c r="M55" s="6"/>
      <c r="N55" s="6"/>
      <c r="O55" s="6"/>
      <c r="P55" s="6"/>
      <c r="Q55" s="6"/>
    </row>
    <row r="56" spans="1:17">
      <c r="A56" s="6"/>
      <c r="B56" s="6"/>
      <c r="C56" s="6"/>
      <c r="D56" s="7"/>
      <c r="E56" s="6"/>
      <c r="F56" s="6"/>
      <c r="G56" s="6"/>
      <c r="H56" s="6"/>
      <c r="I56" s="6"/>
      <c r="J56" s="6"/>
      <c r="K56" s="6"/>
      <c r="L56" s="6"/>
      <c r="M56" s="6"/>
      <c r="N56" s="6"/>
      <c r="O56" s="6"/>
      <c r="P56" s="6"/>
      <c r="Q56" s="6"/>
    </row>
    <row r="57" spans="1:17">
      <c r="F57" s="6"/>
      <c r="G57" s="6"/>
      <c r="H57" s="6"/>
      <c r="I57" s="6"/>
      <c r="J57" s="6"/>
      <c r="K57" s="6"/>
      <c r="L57" s="6"/>
      <c r="M57" s="6"/>
      <c r="N57" s="6"/>
      <c r="O57" s="6"/>
      <c r="P57" s="6"/>
      <c r="Q57"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6:C14 C16:C35" xr:uid="{00000000-0002-0000-05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&amp;L&amp;G  &amp;"-,Regular"&amp;8&amp;K00-027PM² Logs V.3.0.1&amp;C&amp;"-,Bold"&amp;16Λίστα Επισκόπησης Ποιότητας
 &amp;K09-023&lt;Όνομα Έργου&gt;&amp;R&amp;G</oddHeader>
    <oddFooter>&amp;RPage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I51"/>
  <sheetViews>
    <sheetView view="pageLayout" zoomScale="110" zoomScaleNormal="100" zoomScalePageLayoutView="110" workbookViewId="0">
      <selection activeCell="B30" sqref="B30"/>
    </sheetView>
  </sheetViews>
  <sheetFormatPr baseColWidth="10" defaultColWidth="9.1640625" defaultRowHeight="16"/>
  <cols>
    <col min="1" max="1" width="8.5" style="4" customWidth="1"/>
    <col min="2" max="2" width="106.83203125" style="4" customWidth="1"/>
    <col min="3" max="3" width="19.5" style="4" bestFit="1" customWidth="1"/>
    <col min="4" max="4" width="10.6640625" style="5" bestFit="1" customWidth="1"/>
    <col min="5" max="5" width="44" style="4" customWidth="1"/>
    <col min="6" max="9" width="9.1640625" style="4"/>
    <col min="10" max="11" width="9.1640625" style="4" customWidth="1"/>
    <col min="12" max="16384" width="9.1640625" style="4"/>
  </cols>
  <sheetData>
    <row r="1" spans="1:35" ht="44.25" customHeight="1" thickBot="1">
      <c r="A1" s="54" t="s">
        <v>30</v>
      </c>
      <c r="B1" s="55"/>
      <c r="C1" s="76" t="s">
        <v>58</v>
      </c>
      <c r="D1" s="100">
        <f>D30/(230-C30*10)</f>
        <v>0</v>
      </c>
      <c r="E1" s="101">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c r="A2" s="66"/>
      <c r="B2" s="67"/>
      <c r="C2" s="68" t="s">
        <v>138</v>
      </c>
      <c r="D2" s="69" t="s">
        <v>64</v>
      </c>
      <c r="E2" s="70" t="s">
        <v>139</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7" thickBot="1">
      <c r="A3" s="63"/>
      <c r="B3" s="78" t="s">
        <v>292</v>
      </c>
      <c r="C3" s="64"/>
      <c r="D3" s="64"/>
      <c r="E3" s="6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30">
      <c r="A4" s="14">
        <v>1</v>
      </c>
      <c r="B4" s="135" t="s">
        <v>293</v>
      </c>
      <c r="C4" s="105" t="s">
        <v>94</v>
      </c>
      <c r="D4" s="98">
        <f t="shared" ref="D4:D20" si="0">IF(C4="Ναι",10,IF(C4="Ναι. Μερικώς",5,IF(C4="Οχι",0,"-")))</f>
        <v>0</v>
      </c>
      <c r="E4" s="82" t="s">
        <v>176</v>
      </c>
      <c r="F4" s="6"/>
      <c r="G4" s="6"/>
      <c r="H4" s="6"/>
      <c r="I4" s="6"/>
      <c r="J4" s="6"/>
      <c r="K4" s="15" t="s">
        <v>38</v>
      </c>
      <c r="L4" s="6"/>
      <c r="M4" s="6"/>
      <c r="N4" s="6"/>
      <c r="O4" s="6"/>
      <c r="P4" s="6"/>
      <c r="Q4" s="6"/>
      <c r="R4" s="6"/>
      <c r="S4" s="6"/>
      <c r="T4" s="6"/>
      <c r="U4" s="6"/>
      <c r="V4" s="6"/>
      <c r="W4" s="6"/>
      <c r="X4" s="6"/>
      <c r="Y4" s="6"/>
      <c r="Z4" s="6"/>
      <c r="AA4" s="6"/>
      <c r="AB4" s="6"/>
      <c r="AC4" s="6"/>
      <c r="AD4" s="6"/>
      <c r="AE4" s="6"/>
      <c r="AF4" s="6"/>
      <c r="AG4" s="6"/>
      <c r="AH4" s="6"/>
      <c r="AI4" s="6"/>
    </row>
    <row r="5" spans="1:35">
      <c r="A5" s="11">
        <v>2</v>
      </c>
      <c r="B5" s="135" t="s">
        <v>178</v>
      </c>
      <c r="C5" s="80" t="s">
        <v>94</v>
      </c>
      <c r="D5" s="98">
        <f t="shared" si="0"/>
        <v>0</v>
      </c>
      <c r="E5" s="84"/>
      <c r="F5" s="6"/>
      <c r="G5" s="6"/>
      <c r="H5" s="6"/>
      <c r="I5" s="6"/>
      <c r="J5" s="6"/>
      <c r="K5" s="15" t="s">
        <v>102</v>
      </c>
      <c r="L5" s="6"/>
      <c r="M5" s="6"/>
      <c r="N5" s="6"/>
      <c r="O5" s="6"/>
      <c r="P5" s="6"/>
      <c r="Q5" s="6"/>
      <c r="R5" s="6"/>
      <c r="S5" s="6"/>
      <c r="T5" s="6"/>
      <c r="U5" s="6"/>
      <c r="V5" s="6"/>
      <c r="W5" s="6"/>
      <c r="X5" s="6"/>
      <c r="Y5" s="6"/>
      <c r="Z5" s="6"/>
      <c r="AA5" s="6"/>
      <c r="AB5" s="6"/>
      <c r="AC5" s="6"/>
      <c r="AD5" s="6"/>
      <c r="AE5" s="6"/>
      <c r="AF5" s="6"/>
      <c r="AG5" s="6"/>
      <c r="AH5" s="6"/>
      <c r="AI5" s="6"/>
    </row>
    <row r="6" spans="1:35">
      <c r="A6" s="11">
        <v>3</v>
      </c>
      <c r="B6" s="135" t="s">
        <v>294</v>
      </c>
      <c r="C6" s="80" t="s">
        <v>94</v>
      </c>
      <c r="D6" s="98">
        <f t="shared" si="0"/>
        <v>0</v>
      </c>
      <c r="E6" s="84"/>
      <c r="F6" s="6"/>
      <c r="G6" s="6"/>
      <c r="H6" s="6"/>
      <c r="I6" s="6"/>
      <c r="J6" s="6"/>
      <c r="K6" s="15" t="s">
        <v>94</v>
      </c>
      <c r="L6" s="6"/>
      <c r="M6" s="6"/>
      <c r="N6" s="6"/>
      <c r="O6" s="6"/>
      <c r="P6" s="6"/>
      <c r="Q6" s="6"/>
      <c r="R6" s="6"/>
      <c r="S6" s="6"/>
      <c r="T6" s="6"/>
      <c r="U6" s="6"/>
      <c r="V6" s="6"/>
      <c r="W6" s="6"/>
      <c r="X6" s="6"/>
      <c r="Y6" s="6"/>
      <c r="Z6" s="6"/>
      <c r="AA6" s="6"/>
      <c r="AB6" s="6"/>
      <c r="AC6" s="6"/>
      <c r="AD6" s="6"/>
      <c r="AE6" s="6"/>
      <c r="AF6" s="6"/>
      <c r="AG6" s="6"/>
      <c r="AH6" s="6"/>
      <c r="AI6" s="6"/>
    </row>
    <row r="7" spans="1:35" ht="14.25" customHeight="1">
      <c r="A7" s="11">
        <v>4</v>
      </c>
      <c r="B7" s="135" t="s">
        <v>295</v>
      </c>
      <c r="C7" s="80" t="s">
        <v>94</v>
      </c>
      <c r="D7" s="98">
        <f t="shared" si="0"/>
        <v>0</v>
      </c>
      <c r="E7" s="84" t="s">
        <v>0</v>
      </c>
      <c r="F7" s="6"/>
      <c r="G7" s="6"/>
      <c r="H7" s="6"/>
      <c r="I7" s="6"/>
      <c r="J7" s="6"/>
      <c r="K7" s="15" t="s">
        <v>25</v>
      </c>
      <c r="L7" s="6"/>
      <c r="M7" s="6"/>
      <c r="N7" s="6"/>
      <c r="O7" s="6"/>
      <c r="P7" s="6"/>
      <c r="Q7" s="6"/>
      <c r="R7" s="6"/>
      <c r="S7" s="6"/>
      <c r="T7" s="6"/>
      <c r="U7" s="6"/>
      <c r="V7" s="6"/>
      <c r="W7" s="6"/>
      <c r="X7" s="6"/>
      <c r="Y7" s="6"/>
      <c r="Z7" s="6"/>
      <c r="AA7" s="6"/>
      <c r="AB7" s="6"/>
      <c r="AC7" s="6"/>
      <c r="AD7" s="6"/>
      <c r="AE7" s="6"/>
      <c r="AF7" s="6"/>
      <c r="AG7" s="6"/>
      <c r="AH7" s="6"/>
      <c r="AI7" s="6"/>
    </row>
    <row r="8" spans="1:35" ht="17" thickBot="1">
      <c r="A8" s="11">
        <v>5</v>
      </c>
      <c r="B8" s="136" t="s">
        <v>296</v>
      </c>
      <c r="C8" s="80" t="s">
        <v>94</v>
      </c>
      <c r="D8" s="98">
        <f t="shared" si="0"/>
        <v>0</v>
      </c>
      <c r="E8" s="84"/>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18" thickBot="1">
      <c r="A9" s="63"/>
      <c r="B9" s="137" t="s">
        <v>297</v>
      </c>
      <c r="C9" s="64"/>
      <c r="D9" s="104"/>
      <c r="E9" s="65"/>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c r="A10" s="14">
        <f>A8+1</f>
        <v>6</v>
      </c>
      <c r="B10" s="135" t="s">
        <v>298</v>
      </c>
      <c r="C10" s="80" t="s">
        <v>94</v>
      </c>
      <c r="D10" s="98">
        <f t="shared" si="0"/>
        <v>0</v>
      </c>
      <c r="E10" s="85" t="s">
        <v>0</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c r="A11" s="11">
        <f>A10+1</f>
        <v>7</v>
      </c>
      <c r="B11" s="135" t="s">
        <v>299</v>
      </c>
      <c r="C11" s="80" t="s">
        <v>94</v>
      </c>
      <c r="D11" s="98">
        <f t="shared" si="0"/>
        <v>0</v>
      </c>
      <c r="E11" s="84" t="s">
        <v>0</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c r="A12" s="11">
        <f>A11+1</f>
        <v>8</v>
      </c>
      <c r="B12" s="135" t="s">
        <v>300</v>
      </c>
      <c r="C12" s="80" t="s">
        <v>94</v>
      </c>
      <c r="D12" s="98">
        <f t="shared" si="0"/>
        <v>0</v>
      </c>
      <c r="E12" s="84" t="s">
        <v>0</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c r="A13" s="11">
        <f>A12+1</f>
        <v>9</v>
      </c>
      <c r="B13" s="135" t="s">
        <v>301</v>
      </c>
      <c r="C13" s="80" t="s">
        <v>94</v>
      </c>
      <c r="D13" s="98">
        <f t="shared" si="0"/>
        <v>0</v>
      </c>
      <c r="E13" s="84" t="s">
        <v>0</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75" customHeight="1">
      <c r="A14" s="11">
        <f>A13+1</f>
        <v>10</v>
      </c>
      <c r="B14" s="135" t="s">
        <v>302</v>
      </c>
      <c r="C14" s="80" t="s">
        <v>94</v>
      </c>
      <c r="D14" s="98">
        <f t="shared" si="0"/>
        <v>0</v>
      </c>
      <c r="E14" s="84"/>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7" thickBot="1">
      <c r="A15" s="11">
        <f t="shared" ref="A15:A20" si="1">A14+1</f>
        <v>11</v>
      </c>
      <c r="B15" s="135" t="s">
        <v>303</v>
      </c>
      <c r="C15" s="80" t="s">
        <v>94</v>
      </c>
      <c r="D15" s="98">
        <f t="shared" si="0"/>
        <v>0</v>
      </c>
      <c r="E15" s="84"/>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8" thickBot="1">
      <c r="A16" s="63"/>
      <c r="B16" s="137" t="s">
        <v>304</v>
      </c>
      <c r="C16" s="64"/>
      <c r="D16" s="104"/>
      <c r="E16" s="65"/>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c r="A17" s="11">
        <f>A15+1</f>
        <v>12</v>
      </c>
      <c r="B17" s="135" t="s">
        <v>305</v>
      </c>
      <c r="C17" s="80" t="s">
        <v>94</v>
      </c>
      <c r="D17" s="98">
        <f t="shared" si="0"/>
        <v>0</v>
      </c>
      <c r="E17" s="84"/>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c r="A18" s="11">
        <f t="shared" si="1"/>
        <v>13</v>
      </c>
      <c r="B18" s="135" t="s">
        <v>306</v>
      </c>
      <c r="C18" s="80" t="s">
        <v>94</v>
      </c>
      <c r="D18" s="98">
        <f t="shared" si="0"/>
        <v>0</v>
      </c>
      <c r="E18" s="84"/>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c r="A19" s="11">
        <f t="shared" si="1"/>
        <v>14</v>
      </c>
      <c r="B19" s="135" t="s">
        <v>307</v>
      </c>
      <c r="C19" s="80" t="s">
        <v>94</v>
      </c>
      <c r="D19" s="98">
        <f t="shared" si="0"/>
        <v>0</v>
      </c>
      <c r="E19" s="84" t="s">
        <v>0</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7" thickBot="1">
      <c r="A20" s="11">
        <f t="shared" si="1"/>
        <v>15</v>
      </c>
      <c r="B20" s="135" t="s">
        <v>308</v>
      </c>
      <c r="C20" s="80" t="s">
        <v>94</v>
      </c>
      <c r="D20" s="98">
        <f t="shared" si="0"/>
        <v>0</v>
      </c>
      <c r="E20" s="84" t="s">
        <v>0</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8" thickBot="1">
      <c r="A21" s="63"/>
      <c r="B21" s="137" t="s">
        <v>309</v>
      </c>
      <c r="C21" s="64"/>
      <c r="D21" s="104"/>
      <c r="E21" s="65"/>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c r="A22" s="14">
        <f>A20+1</f>
        <v>16</v>
      </c>
      <c r="B22" s="135" t="s">
        <v>310</v>
      </c>
      <c r="C22" s="80" t="s">
        <v>94</v>
      </c>
      <c r="D22" s="98">
        <f t="shared" ref="D22:D29" si="2">IF(C22="Ναι",10,IF(C22="Ναι. Μερικώς",5,IF(C22="Οχι",0,"-")))</f>
        <v>0</v>
      </c>
      <c r="E22" s="85"/>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c r="A23" s="11">
        <f>A22+1</f>
        <v>17</v>
      </c>
      <c r="B23" s="135" t="s">
        <v>311</v>
      </c>
      <c r="C23" s="80" t="s">
        <v>94</v>
      </c>
      <c r="D23" s="98">
        <f t="shared" si="2"/>
        <v>0</v>
      </c>
      <c r="E23" s="8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1">
        <f t="shared" ref="A24:A29" si="3">A23+1</f>
        <v>18</v>
      </c>
      <c r="B24" s="135" t="s">
        <v>312</v>
      </c>
      <c r="C24" s="80" t="s">
        <v>94</v>
      </c>
      <c r="D24" s="98">
        <f t="shared" si="2"/>
        <v>0</v>
      </c>
      <c r="E24" s="8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c r="A25" s="11">
        <f t="shared" si="3"/>
        <v>19</v>
      </c>
      <c r="B25" s="135" t="s">
        <v>313</v>
      </c>
      <c r="C25" s="80" t="s">
        <v>94</v>
      </c>
      <c r="D25" s="98">
        <f t="shared" si="2"/>
        <v>0</v>
      </c>
      <c r="E25" s="8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c r="A26" s="11">
        <f t="shared" si="3"/>
        <v>20</v>
      </c>
      <c r="B26" s="135" t="s">
        <v>314</v>
      </c>
      <c r="C26" s="80" t="s">
        <v>94</v>
      </c>
      <c r="D26" s="98">
        <f t="shared" si="2"/>
        <v>0</v>
      </c>
      <c r="E26" s="8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32">
      <c r="A27" s="11">
        <f t="shared" si="3"/>
        <v>21</v>
      </c>
      <c r="B27" s="135" t="s">
        <v>315</v>
      </c>
      <c r="C27" s="80" t="s">
        <v>94</v>
      </c>
      <c r="D27" s="98">
        <f t="shared" si="2"/>
        <v>0</v>
      </c>
      <c r="E27" s="8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c r="A28" s="11">
        <f t="shared" si="3"/>
        <v>22</v>
      </c>
      <c r="B28" s="135" t="s">
        <v>316</v>
      </c>
      <c r="C28" s="80" t="s">
        <v>94</v>
      </c>
      <c r="D28" s="98">
        <f t="shared" si="2"/>
        <v>0</v>
      </c>
      <c r="E28" s="8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7" thickBot="1">
      <c r="A29" s="9">
        <f t="shared" si="3"/>
        <v>23</v>
      </c>
      <c r="B29" s="135" t="s">
        <v>317</v>
      </c>
      <c r="C29" s="80" t="s">
        <v>94</v>
      </c>
      <c r="D29" s="98">
        <f t="shared" si="2"/>
        <v>0</v>
      </c>
      <c r="E29" s="87"/>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7" thickBot="1">
      <c r="A30" s="49"/>
      <c r="B30" s="88"/>
      <c r="C30" s="53">
        <f>COUNTIF(C4:C29,"N/A")</f>
        <v>0</v>
      </c>
      <c r="D30" s="74">
        <f>SUM(D4:D29)</f>
        <v>0</v>
      </c>
      <c r="E30" s="89"/>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c r="A34" s="6"/>
      <c r="B34" s="6"/>
      <c r="C34" s="6"/>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c r="A35" s="6"/>
      <c r="B35" s="6"/>
      <c r="C35" s="6"/>
      <c r="D35" s="7"/>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c r="A36" s="6"/>
      <c r="B36" s="6"/>
      <c r="C36" s="6"/>
      <c r="D36" s="7"/>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c r="A37" s="6"/>
      <c r="B37" s="6"/>
      <c r="C37" s="6"/>
      <c r="D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c r="A38" s="6"/>
      <c r="B38" s="6"/>
      <c r="C38" s="6"/>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c r="A39" s="6"/>
      <c r="B39" s="6"/>
      <c r="C39" s="6"/>
      <c r="D39" s="7"/>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c r="A40" s="6"/>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c r="A41" s="6"/>
      <c r="B41" s="6"/>
      <c r="C41" s="6"/>
      <c r="D41" s="7"/>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c r="A42" s="6"/>
      <c r="B42" s="6"/>
      <c r="C42" s="6"/>
      <c r="D42" s="7"/>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c r="A43" s="6"/>
      <c r="B43" s="6"/>
      <c r="C43" s="6"/>
      <c r="D43" s="7"/>
      <c r="E43" s="6"/>
      <c r="F43" s="6"/>
      <c r="G43" s="6"/>
      <c r="H43" s="6"/>
      <c r="I43" s="6"/>
      <c r="J43" s="6"/>
      <c r="K43" s="6"/>
      <c r="L43" s="6"/>
      <c r="M43" s="6"/>
      <c r="N43" s="6"/>
      <c r="O43" s="6"/>
      <c r="P43" s="6"/>
      <c r="Q43" s="6"/>
    </row>
    <row r="44" spans="1:35">
      <c r="A44" s="6"/>
      <c r="B44" s="6"/>
      <c r="C44" s="6"/>
      <c r="D44" s="7"/>
      <c r="E44" s="6"/>
      <c r="F44" s="6"/>
      <c r="G44" s="6"/>
      <c r="H44" s="6"/>
      <c r="I44" s="6"/>
      <c r="J44" s="6"/>
      <c r="K44" s="6"/>
      <c r="L44" s="6"/>
      <c r="M44" s="6"/>
      <c r="N44" s="6"/>
      <c r="O44" s="6"/>
      <c r="P44" s="6"/>
      <c r="Q44" s="6"/>
    </row>
    <row r="45" spans="1:35">
      <c r="A45" s="6"/>
      <c r="B45" s="6"/>
      <c r="C45" s="6"/>
      <c r="D45" s="7"/>
      <c r="E45" s="6"/>
      <c r="F45" s="6"/>
      <c r="G45" s="6"/>
      <c r="H45" s="6"/>
      <c r="I45" s="6"/>
      <c r="J45" s="6"/>
      <c r="K45" s="6"/>
      <c r="L45" s="6"/>
      <c r="M45" s="6"/>
      <c r="N45" s="6"/>
      <c r="O45" s="6"/>
      <c r="P45" s="6"/>
      <c r="Q45" s="6"/>
    </row>
    <row r="46" spans="1:35">
      <c r="A46" s="6"/>
      <c r="B46" s="6"/>
      <c r="C46" s="6"/>
      <c r="D46" s="7"/>
      <c r="E46" s="6"/>
      <c r="F46" s="6"/>
      <c r="G46" s="6"/>
      <c r="H46" s="6"/>
      <c r="I46" s="6"/>
      <c r="J46" s="6"/>
      <c r="K46" s="6"/>
      <c r="L46" s="6"/>
      <c r="M46" s="6"/>
      <c r="N46" s="6"/>
      <c r="O46" s="6"/>
      <c r="P46" s="6"/>
      <c r="Q46" s="6"/>
    </row>
    <row r="47" spans="1:35">
      <c r="A47" s="6"/>
      <c r="B47" s="6"/>
      <c r="C47" s="6"/>
      <c r="D47" s="7"/>
      <c r="E47" s="6"/>
      <c r="F47" s="6"/>
      <c r="G47" s="6"/>
      <c r="H47" s="6"/>
      <c r="I47" s="6"/>
      <c r="J47" s="6"/>
      <c r="K47" s="6"/>
      <c r="L47" s="6"/>
      <c r="M47" s="6"/>
      <c r="N47" s="6"/>
      <c r="O47" s="6"/>
      <c r="P47" s="6"/>
      <c r="Q47" s="6"/>
    </row>
    <row r="48" spans="1:35">
      <c r="A48" s="6"/>
      <c r="B48" s="6"/>
      <c r="C48" s="6"/>
      <c r="D48" s="7"/>
      <c r="E48" s="6"/>
      <c r="F48" s="6"/>
      <c r="G48" s="6"/>
      <c r="H48" s="6"/>
      <c r="I48" s="6"/>
      <c r="J48" s="6"/>
      <c r="K48" s="6"/>
      <c r="L48" s="6"/>
      <c r="M48" s="6"/>
      <c r="N48" s="6"/>
      <c r="O48" s="6"/>
      <c r="P48" s="6"/>
      <c r="Q48" s="6"/>
    </row>
    <row r="49" spans="1:17">
      <c r="A49" s="6"/>
      <c r="B49" s="6"/>
      <c r="C49" s="6"/>
      <c r="D49" s="7"/>
      <c r="E49" s="6"/>
      <c r="F49" s="6"/>
      <c r="G49" s="6"/>
      <c r="H49" s="6"/>
      <c r="I49" s="6"/>
      <c r="J49" s="6"/>
      <c r="K49" s="6"/>
      <c r="L49" s="6"/>
      <c r="M49" s="6"/>
      <c r="N49" s="6"/>
      <c r="O49" s="6"/>
      <c r="P49" s="6"/>
      <c r="Q49" s="6"/>
    </row>
    <row r="50" spans="1:17">
      <c r="A50" s="6"/>
      <c r="B50" s="6"/>
      <c r="C50" s="6"/>
      <c r="D50" s="7"/>
      <c r="E50" s="6"/>
      <c r="F50" s="6"/>
      <c r="G50" s="6"/>
      <c r="H50" s="6"/>
      <c r="I50" s="6"/>
      <c r="J50" s="6"/>
      <c r="K50" s="6"/>
      <c r="L50" s="6"/>
      <c r="M50" s="6"/>
      <c r="N50" s="6"/>
      <c r="O50" s="6"/>
      <c r="P50" s="6"/>
      <c r="Q50" s="6"/>
    </row>
    <row r="51" spans="1:17">
      <c r="F51" s="6"/>
      <c r="G51" s="6"/>
      <c r="H51" s="6"/>
      <c r="I51" s="6"/>
      <c r="J51" s="6"/>
      <c r="K51" s="6"/>
      <c r="L51" s="6"/>
      <c r="M51" s="6"/>
      <c r="N51" s="6"/>
      <c r="O51" s="6"/>
      <c r="P51" s="6"/>
      <c r="Q51"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4:C8 C10:C15 C17:C29" xr:uid="{00000000-0002-0000-06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&amp;L&amp;G  &amp;"-,Regular"&amp;8&amp;K00-027PM² Logs V.3.0.1&amp;C&amp;"-,Bold"&amp;16Λίστα Επισκόπησης Ποιότητας
&amp;K09-023 &lt;Όνομα Έργου&gt;&amp;R&amp;G</oddHeader>
    <oddFooter>&amp;RPage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43"/>
  <sheetViews>
    <sheetView view="pageBreakPreview" zoomScale="200" zoomScaleNormal="100" workbookViewId="0">
      <selection activeCell="B14" sqref="B14"/>
    </sheetView>
  </sheetViews>
  <sheetFormatPr baseColWidth="10" defaultColWidth="9.1640625" defaultRowHeight="16"/>
  <cols>
    <col min="1" max="1" width="8.5" style="4" customWidth="1"/>
    <col min="2" max="2" width="83.83203125" style="4" customWidth="1"/>
    <col min="3" max="3" width="19.5" style="4" bestFit="1" customWidth="1"/>
    <col min="4" max="4" width="9.1640625" style="5" customWidth="1"/>
    <col min="5" max="5" width="44" style="4" customWidth="1"/>
    <col min="6" max="9" width="9.1640625" style="4"/>
    <col min="10" max="11" width="9.1640625" style="4" customWidth="1"/>
    <col min="12" max="16384" width="9.1640625" style="4"/>
  </cols>
  <sheetData>
    <row r="1" spans="1:35" ht="44.25" customHeight="1" thickBot="1">
      <c r="A1" s="54" t="s">
        <v>198</v>
      </c>
      <c r="B1" s="55"/>
      <c r="C1" s="76" t="s">
        <v>58</v>
      </c>
      <c r="D1" s="100">
        <f>D22/(160-C22*10)</f>
        <v>0</v>
      </c>
      <c r="E1" s="101">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c r="A2" s="66"/>
      <c r="B2" s="67"/>
      <c r="C2" s="68" t="s">
        <v>138</v>
      </c>
      <c r="D2" s="69" t="s">
        <v>64</v>
      </c>
      <c r="E2" s="70" t="s">
        <v>139</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8" thickBot="1">
      <c r="A3" s="63"/>
      <c r="B3" s="137" t="s">
        <v>197</v>
      </c>
      <c r="C3" s="64"/>
      <c r="D3" s="64"/>
      <c r="E3" s="6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30">
      <c r="A4" s="14">
        <v>1</v>
      </c>
      <c r="B4" s="125" t="s">
        <v>179</v>
      </c>
      <c r="C4" s="105" t="s">
        <v>94</v>
      </c>
      <c r="D4" s="98">
        <f t="shared" ref="D4:D21" si="0">IF(C4="Ναι",10,IF(C4="Ναι. Μερικώς",5,IF(C4="Οχι",0,"-")))</f>
        <v>0</v>
      </c>
      <c r="E4" s="82" t="s">
        <v>176</v>
      </c>
      <c r="F4" s="6"/>
      <c r="G4" s="6"/>
      <c r="H4" s="6"/>
      <c r="I4" s="6"/>
      <c r="J4" s="6"/>
      <c r="K4" s="15" t="s">
        <v>38</v>
      </c>
      <c r="L4" s="6"/>
      <c r="M4" s="6"/>
      <c r="N4" s="6"/>
      <c r="O4" s="6"/>
      <c r="P4" s="6"/>
      <c r="Q4" s="6"/>
      <c r="R4" s="6"/>
      <c r="S4" s="6"/>
      <c r="T4" s="6"/>
      <c r="U4" s="6"/>
      <c r="V4" s="6"/>
      <c r="W4" s="6"/>
      <c r="X4" s="6"/>
      <c r="Y4" s="6"/>
      <c r="Z4" s="6"/>
      <c r="AA4" s="6"/>
      <c r="AB4" s="6"/>
      <c r="AC4" s="6"/>
      <c r="AD4" s="6"/>
      <c r="AE4" s="6"/>
      <c r="AF4" s="6"/>
      <c r="AG4" s="6"/>
      <c r="AH4" s="6"/>
      <c r="AI4" s="6"/>
    </row>
    <row r="5" spans="1:35">
      <c r="A5" s="11">
        <v>2</v>
      </c>
      <c r="B5" s="125" t="s">
        <v>180</v>
      </c>
      <c r="C5" s="80" t="s">
        <v>94</v>
      </c>
      <c r="D5" s="98">
        <f t="shared" si="0"/>
        <v>0</v>
      </c>
      <c r="E5" s="84"/>
      <c r="F5" s="6"/>
      <c r="G5" s="6"/>
      <c r="H5" s="6"/>
      <c r="I5" s="6"/>
      <c r="J5" s="6"/>
      <c r="K5" s="15" t="s">
        <v>102</v>
      </c>
      <c r="L5" s="6"/>
      <c r="M5" s="6"/>
      <c r="N5" s="6"/>
      <c r="O5" s="6"/>
      <c r="P5" s="6"/>
      <c r="Q5" s="6"/>
      <c r="R5" s="6"/>
      <c r="S5" s="6"/>
      <c r="T5" s="6"/>
      <c r="U5" s="6"/>
      <c r="V5" s="6"/>
      <c r="W5" s="6"/>
      <c r="X5" s="6"/>
      <c r="Y5" s="6"/>
      <c r="Z5" s="6"/>
      <c r="AA5" s="6"/>
      <c r="AB5" s="6"/>
      <c r="AC5" s="6"/>
      <c r="AD5" s="6"/>
      <c r="AE5" s="6"/>
      <c r="AF5" s="6"/>
      <c r="AG5" s="6"/>
      <c r="AH5" s="6"/>
      <c r="AI5" s="6"/>
    </row>
    <row r="6" spans="1:35">
      <c r="A6" s="11">
        <v>3</v>
      </c>
      <c r="B6" s="125" t="s">
        <v>181</v>
      </c>
      <c r="C6" s="80" t="s">
        <v>94</v>
      </c>
      <c r="D6" s="98">
        <f t="shared" si="0"/>
        <v>0</v>
      </c>
      <c r="E6" s="84"/>
      <c r="F6" s="6"/>
      <c r="G6" s="6"/>
      <c r="H6" s="6"/>
      <c r="I6" s="6"/>
      <c r="J6" s="6"/>
      <c r="K6" s="15" t="s">
        <v>94</v>
      </c>
      <c r="L6" s="6"/>
      <c r="M6" s="6"/>
      <c r="N6" s="6"/>
      <c r="O6" s="6"/>
      <c r="P6" s="6"/>
      <c r="Q6" s="6"/>
      <c r="R6" s="6"/>
      <c r="S6" s="6"/>
      <c r="T6" s="6"/>
      <c r="U6" s="6"/>
      <c r="V6" s="6"/>
      <c r="W6" s="6"/>
      <c r="X6" s="6"/>
      <c r="Y6" s="6"/>
      <c r="Z6" s="6"/>
      <c r="AA6" s="6"/>
      <c r="AB6" s="6"/>
      <c r="AC6" s="6"/>
      <c r="AD6" s="6"/>
      <c r="AE6" s="6"/>
      <c r="AF6" s="6"/>
      <c r="AG6" s="6"/>
      <c r="AH6" s="6"/>
      <c r="AI6" s="6"/>
    </row>
    <row r="7" spans="1:35">
      <c r="A7" s="11">
        <v>4</v>
      </c>
      <c r="B7" s="125" t="s">
        <v>182</v>
      </c>
      <c r="C7" s="80" t="s">
        <v>94</v>
      </c>
      <c r="D7" s="98">
        <f t="shared" si="0"/>
        <v>0</v>
      </c>
      <c r="E7" s="84" t="s">
        <v>0</v>
      </c>
      <c r="F7" s="6"/>
      <c r="G7" s="6"/>
      <c r="H7" s="6"/>
      <c r="I7" s="6"/>
      <c r="J7" s="6"/>
      <c r="K7" s="15" t="s">
        <v>25</v>
      </c>
      <c r="L7" s="6"/>
      <c r="M7" s="6"/>
      <c r="N7" s="6"/>
      <c r="O7" s="6"/>
      <c r="P7" s="6"/>
      <c r="Q7" s="6"/>
      <c r="R7" s="6"/>
      <c r="S7" s="6"/>
      <c r="T7" s="6"/>
      <c r="U7" s="6"/>
      <c r="V7" s="6"/>
      <c r="W7" s="6"/>
      <c r="X7" s="6"/>
      <c r="Y7" s="6"/>
      <c r="Z7" s="6"/>
      <c r="AA7" s="6"/>
      <c r="AB7" s="6"/>
      <c r="AC7" s="6"/>
      <c r="AD7" s="6"/>
      <c r="AE7" s="6"/>
      <c r="AF7" s="6"/>
      <c r="AG7" s="6"/>
      <c r="AH7" s="6"/>
      <c r="AI7" s="6"/>
    </row>
    <row r="8" spans="1:35" ht="17" thickBot="1">
      <c r="A8" s="11">
        <v>5</v>
      </c>
      <c r="B8" s="125" t="s">
        <v>183</v>
      </c>
      <c r="C8" s="80" t="s">
        <v>94</v>
      </c>
      <c r="D8" s="98">
        <f t="shared" si="0"/>
        <v>0</v>
      </c>
      <c r="E8" s="84"/>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18" thickBot="1">
      <c r="A9" s="63"/>
      <c r="B9" s="137" t="s">
        <v>196</v>
      </c>
      <c r="C9" s="64"/>
      <c r="D9" s="104"/>
      <c r="E9" s="65"/>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c r="A10" s="14">
        <f>A8+1</f>
        <v>6</v>
      </c>
      <c r="B10" s="125" t="s">
        <v>184</v>
      </c>
      <c r="C10" s="105" t="s">
        <v>94</v>
      </c>
      <c r="D10" s="98">
        <f t="shared" si="0"/>
        <v>0</v>
      </c>
      <c r="E10" s="85" t="s">
        <v>0</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c r="A11" s="11">
        <f>A10+1</f>
        <v>7</v>
      </c>
      <c r="B11" s="125" t="s">
        <v>185</v>
      </c>
      <c r="C11" s="80" t="s">
        <v>94</v>
      </c>
      <c r="D11" s="98">
        <f t="shared" si="0"/>
        <v>0</v>
      </c>
      <c r="E11" s="84" t="s">
        <v>0</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c r="A12" s="11">
        <f>A11+1</f>
        <v>8</v>
      </c>
      <c r="B12" s="125" t="s">
        <v>186</v>
      </c>
      <c r="C12" s="80" t="s">
        <v>94</v>
      </c>
      <c r="D12" s="98">
        <f t="shared" si="0"/>
        <v>0</v>
      </c>
      <c r="E12" s="84" t="s">
        <v>0</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c r="A13" s="11">
        <f>A12+1</f>
        <v>9</v>
      </c>
      <c r="B13" s="125" t="s">
        <v>187</v>
      </c>
      <c r="C13" s="80" t="s">
        <v>94</v>
      </c>
      <c r="D13" s="98">
        <f t="shared" si="0"/>
        <v>0</v>
      </c>
      <c r="E13" s="84" t="s">
        <v>0</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c r="A14" s="11">
        <f>A13+1</f>
        <v>10</v>
      </c>
      <c r="B14" s="125" t="s">
        <v>188</v>
      </c>
      <c r="C14" s="80" t="s">
        <v>94</v>
      </c>
      <c r="D14" s="98">
        <f t="shared" si="0"/>
        <v>0</v>
      </c>
      <c r="E14" s="84"/>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c r="A15" s="11">
        <f t="shared" ref="A15" si="1">A14+1</f>
        <v>11</v>
      </c>
      <c r="B15" s="125" t="s">
        <v>189</v>
      </c>
      <c r="C15" s="80" t="s">
        <v>94</v>
      </c>
      <c r="D15" s="98">
        <f t="shared" si="0"/>
        <v>0</v>
      </c>
      <c r="E15" s="84"/>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7" thickBot="1">
      <c r="A16" s="11">
        <f>A15+1</f>
        <v>12</v>
      </c>
      <c r="B16" s="125" t="s">
        <v>190</v>
      </c>
      <c r="C16" s="80" t="s">
        <v>94</v>
      </c>
      <c r="D16" s="98">
        <f t="shared" si="0"/>
        <v>0</v>
      </c>
      <c r="E16" s="84"/>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8" thickBot="1">
      <c r="A17" s="63"/>
      <c r="B17" s="137" t="s">
        <v>195</v>
      </c>
      <c r="C17" s="64"/>
      <c r="D17" s="104"/>
      <c r="E17" s="65"/>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c r="A18" s="14">
        <f>A16+1</f>
        <v>13</v>
      </c>
      <c r="B18" s="125" t="s">
        <v>191</v>
      </c>
      <c r="C18" s="80" t="s">
        <v>94</v>
      </c>
      <c r="D18" s="98">
        <f t="shared" si="0"/>
        <v>0</v>
      </c>
      <c r="E18" s="85"/>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c r="A19" s="11">
        <f>A18+1</f>
        <v>14</v>
      </c>
      <c r="B19" s="125" t="s">
        <v>192</v>
      </c>
      <c r="C19" s="80" t="s">
        <v>94</v>
      </c>
      <c r="D19" s="98">
        <f t="shared" si="0"/>
        <v>0</v>
      </c>
      <c r="E19" s="8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c r="A20" s="11">
        <f t="shared" ref="A20:A21" si="2">A19+1</f>
        <v>15</v>
      </c>
      <c r="B20" s="125" t="s">
        <v>193</v>
      </c>
      <c r="C20" s="80" t="s">
        <v>94</v>
      </c>
      <c r="D20" s="98">
        <f t="shared" si="0"/>
        <v>0</v>
      </c>
      <c r="E20" s="8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7" thickBot="1">
      <c r="A21" s="9">
        <f t="shared" si="2"/>
        <v>16</v>
      </c>
      <c r="B21" s="125" t="s">
        <v>194</v>
      </c>
      <c r="C21" s="80" t="s">
        <v>94</v>
      </c>
      <c r="D21" s="98">
        <f t="shared" si="0"/>
        <v>0</v>
      </c>
      <c r="E21" s="87"/>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7" hidden="1" thickBot="1">
      <c r="A22" s="49"/>
      <c r="B22" s="88"/>
      <c r="C22" s="53">
        <f>COUNTIF(C4:C21,"N/A")</f>
        <v>0</v>
      </c>
      <c r="D22" s="74">
        <f>SUM(D4:D21)</f>
        <v>0</v>
      </c>
      <c r="E22" s="89"/>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c r="A23" s="6"/>
      <c r="B23" s="6"/>
      <c r="C23" s="6"/>
      <c r="D23" s="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c r="A25" s="6"/>
      <c r="B25" s="6"/>
      <c r="C25" s="6"/>
      <c r="D25" s="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c r="A28" s="6"/>
      <c r="B28" s="6"/>
      <c r="C28" s="6"/>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c r="A29" s="6"/>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c r="A30" s="6"/>
      <c r="B30" s="6"/>
      <c r="C30" s="6"/>
      <c r="D30" s="7"/>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c r="A34" s="6"/>
      <c r="B34" s="6"/>
      <c r="C34" s="6"/>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c r="A35" s="6"/>
      <c r="B35" s="6"/>
      <c r="C35" s="6"/>
      <c r="D35" s="7"/>
      <c r="E35" s="6"/>
      <c r="F35" s="6"/>
      <c r="G35" s="6"/>
      <c r="H35" s="6"/>
      <c r="I35" s="6"/>
      <c r="J35" s="6"/>
      <c r="K35" s="6"/>
      <c r="L35" s="6"/>
      <c r="M35" s="6"/>
      <c r="N35" s="6"/>
      <c r="O35" s="6"/>
      <c r="P35" s="6"/>
      <c r="Q35" s="6"/>
    </row>
    <row r="36" spans="1:35">
      <c r="A36" s="6"/>
      <c r="B36" s="6"/>
      <c r="C36" s="6"/>
      <c r="D36" s="7"/>
      <c r="E36" s="6"/>
      <c r="F36" s="6"/>
      <c r="G36" s="6"/>
      <c r="H36" s="6"/>
      <c r="I36" s="6"/>
      <c r="J36" s="6"/>
      <c r="K36" s="6"/>
      <c r="L36" s="6"/>
      <c r="M36" s="6"/>
      <c r="N36" s="6"/>
      <c r="O36" s="6"/>
      <c r="P36" s="6"/>
      <c r="Q36" s="6"/>
    </row>
    <row r="37" spans="1:35">
      <c r="A37" s="6"/>
      <c r="B37" s="6"/>
      <c r="C37" s="6"/>
      <c r="D37" s="7"/>
      <c r="E37" s="6"/>
      <c r="F37" s="6"/>
      <c r="G37" s="6"/>
      <c r="H37" s="6"/>
      <c r="I37" s="6"/>
      <c r="J37" s="6"/>
      <c r="K37" s="6"/>
      <c r="L37" s="6"/>
      <c r="M37" s="6"/>
      <c r="N37" s="6"/>
      <c r="O37" s="6"/>
      <c r="P37" s="6"/>
      <c r="Q37" s="6"/>
    </row>
    <row r="38" spans="1:35">
      <c r="A38" s="6"/>
      <c r="B38" s="6"/>
      <c r="C38" s="6"/>
      <c r="D38" s="7"/>
      <c r="E38" s="6"/>
      <c r="F38" s="6"/>
      <c r="G38" s="6"/>
      <c r="H38" s="6"/>
      <c r="I38" s="6"/>
      <c r="J38" s="6"/>
      <c r="K38" s="6"/>
      <c r="L38" s="6"/>
      <c r="M38" s="6"/>
      <c r="N38" s="6"/>
      <c r="O38" s="6"/>
      <c r="P38" s="6"/>
      <c r="Q38" s="6"/>
    </row>
    <row r="39" spans="1:35">
      <c r="A39" s="6"/>
      <c r="B39" s="6"/>
      <c r="C39" s="6"/>
      <c r="D39" s="7"/>
      <c r="E39" s="6"/>
      <c r="F39" s="6"/>
      <c r="G39" s="6"/>
      <c r="H39" s="6"/>
      <c r="I39" s="6"/>
      <c r="J39" s="6"/>
      <c r="K39" s="6"/>
      <c r="L39" s="6"/>
      <c r="M39" s="6"/>
      <c r="N39" s="6"/>
      <c r="O39" s="6"/>
      <c r="P39" s="6"/>
      <c r="Q39" s="6"/>
    </row>
    <row r="40" spans="1:35">
      <c r="A40" s="6"/>
      <c r="B40" s="6"/>
      <c r="C40" s="6"/>
      <c r="D40" s="7"/>
      <c r="E40" s="6"/>
      <c r="F40" s="6"/>
      <c r="G40" s="6"/>
      <c r="H40" s="6"/>
      <c r="I40" s="6"/>
      <c r="J40" s="6"/>
      <c r="K40" s="6"/>
      <c r="L40" s="6"/>
      <c r="M40" s="6"/>
      <c r="N40" s="6"/>
      <c r="O40" s="6"/>
      <c r="P40" s="6"/>
      <c r="Q40" s="6"/>
    </row>
    <row r="41" spans="1:35">
      <c r="A41" s="6"/>
      <c r="B41" s="6"/>
      <c r="C41" s="6"/>
      <c r="D41" s="7"/>
      <c r="E41" s="6"/>
      <c r="F41" s="6"/>
      <c r="G41" s="6"/>
      <c r="H41" s="6"/>
      <c r="I41" s="6"/>
      <c r="J41" s="6"/>
      <c r="K41" s="6"/>
      <c r="L41" s="6"/>
      <c r="M41" s="6"/>
      <c r="N41" s="6"/>
      <c r="O41" s="6"/>
      <c r="P41" s="6"/>
      <c r="Q41" s="6"/>
    </row>
    <row r="42" spans="1:35">
      <c r="A42" s="6"/>
      <c r="B42" s="6"/>
      <c r="C42" s="6"/>
      <c r="D42" s="7"/>
      <c r="E42" s="6"/>
      <c r="F42" s="6"/>
      <c r="G42" s="6"/>
      <c r="H42" s="6"/>
      <c r="I42" s="6"/>
      <c r="J42" s="6"/>
      <c r="K42" s="6"/>
      <c r="L42" s="6"/>
      <c r="M42" s="6"/>
      <c r="N42" s="6"/>
      <c r="O42" s="6"/>
      <c r="P42" s="6"/>
      <c r="Q42" s="6"/>
    </row>
    <row r="43" spans="1:35">
      <c r="F43" s="6"/>
      <c r="G43" s="6"/>
      <c r="H43" s="6"/>
      <c r="I43" s="6"/>
      <c r="J43" s="6"/>
      <c r="K43" s="6"/>
      <c r="L43" s="6"/>
      <c r="M43" s="6"/>
      <c r="N43" s="6"/>
      <c r="O43" s="6"/>
      <c r="P43" s="6"/>
      <c r="Q43"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4:C8 C10:C21" xr:uid="{00000000-0002-0000-07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&amp;L&amp;G  &amp;"-,Regular"&amp;8&amp;K00-027PM² Logs V.3.0.1&amp;C&amp;"-,Bold"&amp;16Λίστα Επισκόπησης Ποιότητας
&amp;K09-023 &lt;Όνομα Έργου&gt;&amp;R&amp;G</oddHeader>
    <oddFooter>&amp;RPage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Σελίδα Τίτλου</vt:lpstr>
      <vt:lpstr>ΕπισκόπησηΔιαχείρησης Ποιότητας</vt:lpstr>
      <vt:lpstr>Προτάσεις</vt:lpstr>
      <vt:lpstr>Φυσικό Αντικείμενο </vt:lpstr>
      <vt:lpstr>Χρονοδιάγραμμα</vt:lpstr>
      <vt:lpstr>Κόστος</vt:lpstr>
      <vt:lpstr>Ποιότητα</vt:lpstr>
      <vt:lpstr>Ρίσκο</vt:lpstr>
      <vt:lpstr>Ζητήματα και Αποφάσεις</vt:lpstr>
      <vt:lpstr>Επικοινωνία</vt:lpstr>
      <vt:lpstr>Οργανισμός έργου </vt:lpstr>
      <vt:lpstr>Εξωτερική Ανάθεση</vt:lpstr>
      <vt:lpstr>Ικανοποίηση Πελάτη</vt:lpstr>
      <vt:lpstr>Ammendments</vt:lpstr>
      <vt:lpstr>EPAGE</vt:lpstr>
      <vt:lpstr>'Εξωτερική Ανάθεση'!Print_Area</vt:lpstr>
      <vt:lpstr>Επικοινωνία!Print_Area</vt:lpstr>
      <vt:lpstr>'ΕπισκόπησηΔιαχείρησης Ποιότητας'!Print_Area</vt:lpstr>
      <vt:lpstr>'Ζητήματα και Αποφάσεις'!Print_Area</vt:lpstr>
      <vt:lpstr>'Ικανοποίηση Πελάτη'!Print_Area</vt:lpstr>
      <vt:lpstr>Κόστος!Print_Area</vt:lpstr>
      <vt:lpstr>'Οργανισμός έργου '!Print_Area</vt:lpstr>
      <vt:lpstr>Ποιότητα!Print_Area</vt:lpstr>
      <vt:lpstr>Προτάσεις!Print_Area</vt:lpstr>
      <vt:lpstr>Ρίσκο!Print_Area</vt:lpstr>
      <vt:lpstr>'Φυσικό Αντικείμενο '!Print_Area</vt:lpstr>
      <vt:lpstr>Χρονοδιάγραμμα!Print_Area</vt:lpstr>
      <vt:lpstr>SPAGE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Review Checklist</dc:title>
  <dc:creator>COEPM²</dc:creator>
  <cp:keywords>OpenPM² Templates</cp:keywords>
  <cp:lastModifiedBy>Microsoft Office User</cp:lastModifiedBy>
  <cp:lastPrinted>2020-03-23T10:21:01Z</cp:lastPrinted>
  <dcterms:created xsi:type="dcterms:W3CDTF">1999-05-04T22:18:53Z</dcterms:created>
  <dcterms:modified xsi:type="dcterms:W3CDTF">2020-10-04T22:30:40Z</dcterms:modified>
</cp:coreProperties>
</file>