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.ferreira\Desktop\JLF_Docs\Gestão de Projetos\PM2Alliance\Artefacts\Português\"/>
    </mc:Choice>
  </mc:AlternateContent>
  <xr:revisionPtr revIDLastSave="0" documentId="13_ncr:1_{64A2222D-9117-4503-BD3B-44B3D23F51A4}" xr6:coauthVersionLast="46" xr6:coauthVersionMax="46" xr10:uidLastSave="{00000000-0000-0000-0000-000000000000}"/>
  <workbookProtection workbookAlgorithmName="SHA-512" workbookHashValue="qJ7a9by1lz9mLH3SaBO0o3vNy6K06KRZsFqJqrnVjw7j/cyG7It/s1yTfJSlLqbeOAyLQtwmSLC+MnSGdqdlXA==" workbookSaltValue="ET6Du4Y3S2OC4k1T2C5KNg==" workbookSpinCount="100000" lockStructure="1"/>
  <bookViews>
    <workbookView xWindow="-120" yWindow="-120" windowWidth="29040" windowHeight="16440" xr2:uid="{00000000-000D-0000-FFFF-FFFF00000000}"/>
  </bookViews>
  <sheets>
    <sheet name="Sumário" sheetId="5" r:id="rId1"/>
    <sheet name="Inicial" sheetId="2" r:id="rId2"/>
    <sheet name="Planeamento" sheetId="3" r:id="rId3"/>
    <sheet name="Execução" sheetId="1" r:id="rId4"/>
    <sheet name="Encerramento" sheetId="6" r:id="rId5"/>
  </sheets>
  <definedNames>
    <definedName name="_xlnm._FilterDatabase" localSheetId="4" hidden="1">Encerramento!$C$1:$F$66</definedName>
    <definedName name="_xlnm._FilterDatabase" localSheetId="3" hidden="1">Execução!$C$1:$F$33</definedName>
    <definedName name="_xlnm.Print_Area" localSheetId="4">Encerramento!$B$2:$F$25</definedName>
    <definedName name="_xlnm.Print_Area" localSheetId="3">Execução!$B$2:$F$34</definedName>
    <definedName name="_xlnm.Print_Area" localSheetId="1">Inicial!$B$2:$F$33</definedName>
    <definedName name="_xlnm.Print_Area" localSheetId="2">Planeamento!$B$2:$F$48</definedName>
    <definedName name="_xlnm.Print_Area" localSheetId="0">Sumário!$B$3:$Q$28</definedName>
    <definedName name="_xlnm.Print_Titles" localSheetId="4">Encerramento!$4:$4</definedName>
    <definedName name="_xlnm.Print_Titles" localSheetId="2">Planeamento!$4:$4</definedName>
  </definedNames>
  <calcPr calcId="181029"/>
</workbook>
</file>

<file path=xl/calcChain.xml><?xml version="1.0" encoding="utf-8"?>
<calcChain xmlns="http://schemas.openxmlformats.org/spreadsheetml/2006/main">
  <c r="E33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47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6" i="3"/>
  <c r="E7" i="3"/>
  <c r="E8" i="3"/>
  <c r="E9" i="3"/>
  <c r="E10" i="3"/>
  <c r="E11" i="3"/>
  <c r="E12" i="3"/>
  <c r="E13" i="3"/>
  <c r="E14" i="3"/>
  <c r="E15" i="3"/>
  <c r="E16" i="3"/>
  <c r="D48" i="3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5" i="6"/>
  <c r="E5" i="1"/>
  <c r="E5" i="3"/>
  <c r="E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25" i="6" l="1"/>
  <c r="D34" i="1"/>
  <c r="D33" i="2"/>
  <c r="E48" i="3" l="1"/>
  <c r="E3" i="3" s="1"/>
  <c r="E33" i="2" l="1"/>
  <c r="E3" i="2" s="1"/>
  <c r="E25" i="6" l="1"/>
  <c r="E3" i="6" s="1"/>
  <c r="E22" i="5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F3" i="6" l="1"/>
  <c r="C22" i="5" s="1"/>
  <c r="E21" i="5"/>
  <c r="E20" i="5"/>
  <c r="D22" i="5" l="1"/>
  <c r="F22" i="5" s="1"/>
  <c r="E19" i="5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E34" i="1"/>
  <c r="E3" i="1" s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D21" i="5" l="1"/>
  <c r="F21" i="5" s="1"/>
  <c r="F3" i="1"/>
  <c r="C21" i="5" s="1"/>
  <c r="D20" i="5" l="1"/>
  <c r="F20" i="5" s="1"/>
  <c r="F3" i="3"/>
  <c r="C20" i="5" s="1"/>
  <c r="D19" i="5" l="1"/>
  <c r="F19" i="5" s="1"/>
  <c r="F3" i="2" l="1"/>
  <c r="C19" i="5" s="1"/>
  <c r="C15" i="5"/>
  <c r="C16" i="5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</calcChain>
</file>

<file path=xl/sharedStrings.xml><?xml version="1.0" encoding="utf-8"?>
<sst xmlns="http://schemas.openxmlformats.org/spreadsheetml/2006/main" count="334" uniqueCount="170">
  <si>
    <t>#</t>
  </si>
  <si>
    <t xml:space="preserve"> </t>
  </si>
  <si>
    <t>Yes</t>
  </si>
  <si>
    <t>No</t>
  </si>
  <si>
    <t>Total score for compliance</t>
  </si>
  <si>
    <t>dd/mm/yyyy</t>
  </si>
  <si>
    <t>N/A</t>
  </si>
  <si>
    <t>Inicial</t>
  </si>
  <si>
    <t>Planeamento</t>
  </si>
  <si>
    <t>Execução</t>
  </si>
  <si>
    <t>Encerramento</t>
  </si>
  <si>
    <t>&lt;Nome do projeto.&gt;</t>
  </si>
  <si>
    <t>&lt;Nome do Dono do Projeto.&gt;</t>
  </si>
  <si>
    <t>&lt;Nome do Gestor de Negócio.&gt;</t>
  </si>
  <si>
    <t>&lt;Nome do Fornecedor de Soluções.&gt;</t>
  </si>
  <si>
    <t>&lt;Nome do Gestor de Projeto.&gt;</t>
  </si>
  <si>
    <t>&lt;Nome da Unidade responsável pelo projeto.&gt;</t>
  </si>
  <si>
    <t>&lt;Nome da pessoa que executa as avaliações de saída de fase.&gt;</t>
  </si>
  <si>
    <t>Área</t>
  </si>
  <si>
    <t>Estado da Saída de Fase</t>
  </si>
  <si>
    <t>% de Conformidade da Fase</t>
  </si>
  <si>
    <t>Data</t>
  </si>
  <si>
    <t>Já executada?</t>
  </si>
  <si>
    <t>Chave da Avaliação:</t>
  </si>
  <si>
    <t>As principais atividades chave para a(s) fase(s) não foram realizadas (50% das atividades chave ou mais ainda devem ser concluídas).</t>
  </si>
  <si>
    <t>Data:</t>
  </si>
  <si>
    <t>Conformidade Global (%)</t>
  </si>
  <si>
    <t>Estado Global da Saída de Fase:</t>
  </si>
  <si>
    <t>DIR / Unidade:</t>
  </si>
  <si>
    <t>Nome do Projeto:</t>
  </si>
  <si>
    <t>Dono do Projeto:</t>
  </si>
  <si>
    <t>Fornecedor da Solução:</t>
  </si>
  <si>
    <t>Gestor de Projeto:</t>
  </si>
  <si>
    <t>Revisor:</t>
  </si>
  <si>
    <t>Revisão de Saída de Fase</t>
  </si>
  <si>
    <t>Algumas atividades chave ainda precisam ser concluídas antes que a(s) fase(s) possam ser fechadas (% de conformidade entre 51% e 80%).</t>
  </si>
  <si>
    <t>Quase todas as atividades-chave para a(s) fase(s) estão concluídas (mais de 80% das principais atividades). A decisão de passar para outra fase deve ser tomada, considerando a relevância/adequação das atividades remanescentes no projeto e suas especificidades.</t>
  </si>
  <si>
    <t>Comentários</t>
  </si>
  <si>
    <t>Resposta</t>
  </si>
  <si>
    <t>Pontos</t>
  </si>
  <si>
    <t>Descrição</t>
  </si>
  <si>
    <t>Os benefícios e os critérios de sucesso do projeto estão documentados?</t>
  </si>
  <si>
    <t>Os benefícios e os critérios de sucesso são mensuráveis?</t>
  </si>
  <si>
    <t>Sim</t>
  </si>
  <si>
    <t>Sim, Parcial</t>
  </si>
  <si>
    <t>Não</t>
  </si>
  <si>
    <t>O contexto, o âmbito, os entregáveis e os resultados esperados do projeto estão documentados?</t>
  </si>
  <si>
    <t>As principais partes interessadas do projeto foram identificadas?</t>
  </si>
  <si>
    <t>Os papéis e responsabilidades iniciais estão definidos?</t>
  </si>
  <si>
    <t>O comité diretivo do projeto foi estabelecido?</t>
  </si>
  <si>
    <t>Foram analisadas pelo menos 4 soluções alternativas, e.g. usando uma análise SWOT?</t>
  </si>
  <si>
    <t>Estão identificados os principais pressupostos, restrições e riscos?</t>
  </si>
  <si>
    <t>As sinergias e dependências do projeto foram analisadas?</t>
  </si>
  <si>
    <t>O Custo Total de Propriedade (TCO) do projeto foi estimado, em FTE e €?</t>
  </si>
  <si>
    <t>As fontes de financiamento do projeto (linhas orçamentais) estão identificadas, para cada elemento de custo?</t>
  </si>
  <si>
    <t>As economias resultantes do projeto foram estimadas, em FTE e k€?</t>
  </si>
  <si>
    <t>Foi documentada e aprovada pelo Dono do Projeto e pelos Órgãos de Governação Apropriados uma Justificação de Negócio?</t>
  </si>
  <si>
    <t>Existe um Gestor de Projeto designado para o projeto?</t>
  </si>
  <si>
    <t>O roadmap do projeto (datas de início e fim) para os principais marcos e entregáveis está documentado?</t>
  </si>
  <si>
    <t>A abordagem/metodologia do projeto está identificada?</t>
  </si>
  <si>
    <t>Estão configurados os Registos de Riscos, Incidentes e Decisões?</t>
  </si>
  <si>
    <t>Os principais recursos necessários para executar o projeto estão identificados, bem como os requisitos detalhados?</t>
  </si>
  <si>
    <t>As restrições de segurança, gestão de documentos e proteção de dados foram avaliadas?</t>
  </si>
  <si>
    <t>O projeto está atualmente a entregar no prazo?</t>
  </si>
  <si>
    <t>O orçamento alocado é suficiente, neste ponto do projeto?</t>
  </si>
  <si>
    <t>O projeto está pronto para prosseguir para a Fase de Planeamento?</t>
  </si>
  <si>
    <t>A Matriz das Partes Interessadas está completa, com todos os nomes e detalhes de contacto relevantes?</t>
  </si>
  <si>
    <t>Todos os papéis e responsabilidades do projeto estão detalhados?</t>
  </si>
  <si>
    <t>O âmbito do projeto está dividido em componentes geríveis, que permitem estimativas precisas de recursos, esforço de trabalho e duração?</t>
  </si>
  <si>
    <t>Está claro o vínculo entre o âmbito do projeto/entregáveis e pacotes de trabalho/atividades/tarefas?</t>
  </si>
  <si>
    <t>As atividades de gestão de projeto e implementação no negócio estão consideradas no Plano de Trabalho do Projeto?</t>
  </si>
  <si>
    <t>Todas as atividades/tarefas estão atribuídas a alguém?</t>
  </si>
  <si>
    <t>Todas as atividades/tarefas e esforço relacionado foram validadas pelo dono da tarefa/especialista do domínio?</t>
  </si>
  <si>
    <t>Todos os custos/esforço do projeto estão estimados e detalhados ao nível da tarefa?</t>
  </si>
  <si>
    <t>Todos os pacotes de trabalho, atividades e tarefas do projeto estão calendarizados?</t>
  </si>
  <si>
    <t>O caminho crítico está identificado?</t>
  </si>
  <si>
    <t>Os indicadores e métricas de desempenho do projeto estão definidos?</t>
  </si>
  <si>
    <t>O Plano de Trabalho do Projeto está definido e aprovado?</t>
  </si>
  <si>
    <t>Todos os itens de comunicação (por exemplo, reuniões e relatórios) estão definidos, bem como a sua frequência?</t>
  </si>
  <si>
    <t>Existe um plano de gestão de comunicações documentado, como um documento separado, ou incluído no manual?</t>
  </si>
  <si>
    <t>A abordagem de gestão do projeto está detalhada e documentada num Manual do Projeto?</t>
  </si>
  <si>
    <t>Existe um processo de escalada documentado e adaptado para riscos, problemas e gestão de alterações?</t>
  </si>
  <si>
    <t>Existe um Plano de Gestão de Alterações do Projeto documentado, como um documento separado, ou incluído no Manual?</t>
  </si>
  <si>
    <t>Os limites de avaliação de risco estão definidos, incluindo o apetite de risco?</t>
  </si>
  <si>
    <t>Existe um Plano de Gestão de Riscos documentado, como um documento separado, ou incluído no Manual?</t>
  </si>
  <si>
    <t>Existe um plano de Gestão  de Incidentes documentado, como um documento separado, ou incluído no manual?</t>
  </si>
  <si>
    <t>Existe um Registo de Alterações?</t>
  </si>
  <si>
    <t>Os requisitos de qualidade, as atividades de garantia e as métricas foram definidas e aprovadas pelo Comité Diretivo do Projeto?</t>
  </si>
  <si>
    <t>Existe um Plano de Gestão da Qualidade documentado, como um documento separado, ou incluído no manual?</t>
  </si>
  <si>
    <t>Todos os critérios, atividades e métricas de aceitação das entregas são definidos e aprovados pelo Dono do Projeto?</t>
  </si>
  <si>
    <t>Existe um Plano de Gestão de Aceitação de Entregáveis documentado, como um documento separado, ou incluído no Manual?</t>
  </si>
  <si>
    <t>Todos os tipos de recursos (pessoas, software, infraestrutura, instalações, exxternalizados, materiais, serviços, etc.) estão identificados e o seu esforço e duração estimados?</t>
  </si>
  <si>
    <t>As necessidades de formação estão identificadas?</t>
  </si>
  <si>
    <t>Existe um Plano de Recursos documentado, como um documento separado, ou incluído no Manual?</t>
  </si>
  <si>
    <t>Todas as atividades que serão executadas pelo lado do negócio/requisitante estão identificadas e estimadas?</t>
  </si>
  <si>
    <t>Existe um Plano de Implementação no Negócio documentado?</t>
  </si>
  <si>
    <t>As atividades de transição estão planeadas e acordadas com as partes interessadas envolvidas?</t>
  </si>
  <si>
    <t>Existe um Plano de Transição documentado?</t>
  </si>
  <si>
    <t>As atividades e os entregáveis externalizados estão definidos, assim como os critérios de avaliação?</t>
  </si>
  <si>
    <t>Existe um Plano de Externalização documentado, como um documento separado, ou incluído no Manual?</t>
  </si>
  <si>
    <t>Todos os planos do projeto estão aprovados?</t>
  </si>
  <si>
    <t>Existe um Manual do Projeto documentado?</t>
  </si>
  <si>
    <t>Todos os principais desvios à Carta do Projeto estão aprovados pelo Comité Diretivo do Projeto/Órgãos de Governação Apropriados?</t>
  </si>
  <si>
    <t>O projeto está atualmente a entregar dentro do prazo?</t>
  </si>
  <si>
    <t>Todos os recursos estão disponíveis para a fase de execução?</t>
  </si>
  <si>
    <t>O projeto está pronto para prosseguir para a fase de execução?</t>
  </si>
  <si>
    <t>Existe um Pedido de Início de Projeto documentado e aprovado?</t>
  </si>
  <si>
    <t>O Dono do Projeto está identificado?</t>
  </si>
  <si>
    <t>Os custos do solicitante e do fornecedor da solução estão incluídos no TCO do projeto?</t>
  </si>
  <si>
    <t>As necessidades do solicitante estão documentadas e ligadas aos entregáveis do projeto?</t>
  </si>
  <si>
    <t>Os riscos identificados têm aprovada uma estratégia de resposta associada?</t>
  </si>
  <si>
    <t>Está documentado um procedimento de gestão de configuração?</t>
  </si>
  <si>
    <t>Os processos de gestão de projetos foram comunicados à Equipa Central do Projeto e às principais partes interessadas do projeto?</t>
  </si>
  <si>
    <t>Os recursos e orçamento para concluir as atividades e transferir os entregáveis para o lado do solicitante estão disponíveis ?</t>
  </si>
  <si>
    <t>As atividades foram realizadas conforme definido e programado no Plano de Trabalho do Projeto?</t>
  </si>
  <si>
    <t>Os artefactos foram produzidos, atualizados e revistos ​​conforme o planeado?</t>
  </si>
  <si>
    <t>As atividades de controle e garantia de qualidade foram executadas conforme o planeado?</t>
  </si>
  <si>
    <t>Os entregáves foram testados/revistos?</t>
  </si>
  <si>
    <t>Os processos de externalização e os seus produtos foram monitorizados e revistos?</t>
  </si>
  <si>
    <t>Os resultados dos testes, problemas e ações corretivas estão documentados?</t>
  </si>
  <si>
    <t>Todos os principais riscos estão mitigados?</t>
  </si>
  <si>
    <t>As questões de segurança e proteção de dados foram levadas em consideração?</t>
  </si>
  <si>
    <t>Todas as mudanças aprovadas foram implementadas?</t>
  </si>
  <si>
    <t>Os entregáveis estão de acordo com as necessidades e expectativas do solicitante?</t>
  </si>
  <si>
    <t>Todos os incidentes e ações corretivas do projeto estão resolvidos/fechados?</t>
  </si>
  <si>
    <t>Todos os produtos (incluindo entregáveis de suporte, como documentação) estão prontos para serem aprovados provisoriamente pelo Dono do Projeto?</t>
  </si>
  <si>
    <t>As atividades de transição foram executadas conforme o planeado?</t>
  </si>
  <si>
    <t>A formação requerida foi realizada?</t>
  </si>
  <si>
    <t>As partes interessadas ​​relevantes foram informadas sobre a entrega dos resultados dos projetos?</t>
  </si>
  <si>
    <t>Os indicadores e métricas de desempenho do projeto foram recolhidos e avaliados?</t>
  </si>
  <si>
    <t>As atividades de implementação no negócio foram realizadas conforme o planeado?</t>
  </si>
  <si>
    <t>Todos os itens de comunicação (reuniões, relatórios, ...) foram implementados como planeado?</t>
  </si>
  <si>
    <t>O Dono do Projeto aprovou formalmente os entregáveis (aprovação final)?</t>
  </si>
  <si>
    <t>As revisões e aprovações dos entregáveis estão documentadas e realizadas pela pessoa apropriada (Dono do Projeto, especialista no domínio,…)?</t>
  </si>
  <si>
    <t>Os entregáveis ​​estão totalmente operacionais?</t>
  </si>
  <si>
    <t>Existe uma transferência formal de responsabilidades para o Dono do Projeto e para as equipas de operações?</t>
  </si>
  <si>
    <t>Foi fornecida uma lista de ações planeadas de manutenção/operacionais à equipa solicitante/operacional?</t>
  </si>
  <si>
    <t>A transferência de responsabilidade foi anunciada a todas as partes interessadas?</t>
  </si>
  <si>
    <t>Todos os entregáveis e artefactos foram colocados no repositório do projeto, e.g. resultados de testes, aceitações, materiais de formação, ...?</t>
  </si>
  <si>
    <t>A gestão da configuração do projeto é efetiva?</t>
  </si>
  <si>
    <t>As atividades operacionais/de manutenção estão prontas para começar?</t>
  </si>
  <si>
    <t>O projeto está pronto para prosseguir para a fase de encerramento?</t>
  </si>
  <si>
    <t>A Reunião de Revisão Final do Projeto foi realizada?</t>
  </si>
  <si>
    <t>Os indicadores e  métricas finais de desempenho do projeto foram avaliadas e comparadas com as linhas de base do projeto?</t>
  </si>
  <si>
    <t>Os benefícios do projeto e os objetivos não alcançados eatão avaliados e os benefícios remanescentes estão previstos?</t>
  </si>
  <si>
    <t>A satisfação do cliente/solicitante foi avaliada?</t>
  </si>
  <si>
    <t>No caso de alguns riscos ou incidentes não poderem ter sido encerrados, eles estão reavaliados, com ações de acompanhamento recomendadas?</t>
  </si>
  <si>
    <t>As ações de acompanhamento estão atribuídas às pessoas e uma transferência formal de propriedade realizada?</t>
  </si>
  <si>
    <t>Todas as atividades de passagem para o modo de operações  foram realizadas?</t>
  </si>
  <si>
    <t>As atividades de suporte e manutenção estão a ser executadas conforme o planeado?</t>
  </si>
  <si>
    <t>Todas as partes interessadas relevantes deram feedback sobre a experiência geral do projeto?</t>
  </si>
  <si>
    <t>As lições aprendidas e as recomendações pós-projeto foram recolhidas?</t>
  </si>
  <si>
    <t>O Relatório Final do Projeto está concluído e entregue às partes interessadas relevantes?</t>
  </si>
  <si>
    <t>Os artefactos do projeto e outras documentações de suporte estão organizadas e arquivadas num repositório central?</t>
  </si>
  <si>
    <t>O arquivamento do projeto está a seguir a política interna da Organização para gestão e arquivo de registos?</t>
  </si>
  <si>
    <t>Todos os procedimentos de gestão de configuração foram concluídos?</t>
  </si>
  <si>
    <t>Todos os procedimentos de gestão de segurança foram concluídos, e.g. cópias dos dados do projeto e restrição do acesso dos membros do projeto a sistemas e dados?</t>
  </si>
  <si>
    <t>O projeto foi formalmente aceito pelo Comité Diretivo do Projeto/Dono do Projeto?</t>
  </si>
  <si>
    <t>O desempenho dos membros da equipa do projeto foi avaliado?</t>
  </si>
  <si>
    <t>A equipa do projeto está oficialmente libertada?</t>
  </si>
  <si>
    <t>Os custos do projeto foram interrompidos?</t>
  </si>
  <si>
    <t>O projeto está pronto para ser fechado?</t>
  </si>
  <si>
    <t xml:space="preserve">&lt;Esta lista de verificação deve ser revista e personalizada (se necessário), num primeiro estágio, ao planear a implementação no negócio. Deve basear-se nas informações apresentadas no Plano de Implementação no Negócio, mas também pode ajudar o Gestor de Negócio (BM) e o Gestor de Projeto (PM) a definir as atividades de implementação no negócio, identificando os principais controlos. Apesar disso, o principal objetivo da Lista de Verificação de Implementação no Negócio é oferecer suporte ao Gestor de Negócio (BM) e ao Gestor de Projeto (PM) ao verificar se as atividades de implementação de negócio foram executadas conforme planeado.&gt;
&lt;Para personalizar esta folha, desproteja-a, usando a seguinte password: pm2&gt;
</t>
  </si>
  <si>
    <t>Gestor de Negócio:</t>
  </si>
  <si>
    <t>&lt;Acrescentar aqui a justificação para a resposta dada.&gt;</t>
  </si>
  <si>
    <t>Verificação da Saída de Fase Inicial</t>
  </si>
  <si>
    <t>Verificação da Saída de Fase de Planeamento</t>
  </si>
  <si>
    <t>Verificação da Saída de Fase de Execução</t>
  </si>
  <si>
    <t>Verificação da Saída de Fase de Encerramento</t>
  </si>
  <si>
    <t>O Termo de Abertura do Projeto foi documentada e aprovada pelo Dono do Projeto e pelos Órgãos de Governação Apropriados?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</si>
</sst>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dd\-mm\-yyyy;@"/>
  </numFmts>
  <fonts count="20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i/>
      <sz val="16"/>
      <color theme="9" tint="-0.499984740745262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1B6FB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BD6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10" borderId="21" applyNumberFormat="0" applyAlignment="0" applyProtection="0"/>
  </cellStyleXfs>
  <cellXfs count="16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7" xfId="0" applyFont="1" applyFill="1" applyBorder="1" applyAlignment="1">
      <alignment horizontal="right"/>
    </xf>
    <xf numFmtId="164" fontId="1" fillId="2" borderId="0" xfId="0" applyNumberFormat="1" applyFont="1" applyFill="1"/>
    <xf numFmtId="0" fontId="7" fillId="2" borderId="0" xfId="0" applyFont="1" applyFill="1"/>
    <xf numFmtId="0" fontId="8" fillId="2" borderId="9" xfId="0" applyFont="1" applyFill="1" applyBorder="1" applyAlignment="1">
      <alignment horizontal="right" wrapText="1"/>
    </xf>
    <xf numFmtId="0" fontId="6" fillId="2" borderId="0" xfId="0" applyFont="1" applyFill="1"/>
    <xf numFmtId="0" fontId="5" fillId="2" borderId="0" xfId="0" applyFont="1" applyFill="1" applyProtection="1">
      <protection locked="0"/>
    </xf>
    <xf numFmtId="0" fontId="3" fillId="2" borderId="0" xfId="0" applyFont="1" applyFill="1"/>
    <xf numFmtId="0" fontId="2" fillId="2" borderId="5" xfId="0" applyFont="1" applyFill="1" applyBorder="1"/>
    <xf numFmtId="0" fontId="6" fillId="3" borderId="7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right" vertical="center"/>
    </xf>
    <xf numFmtId="14" fontId="13" fillId="10" borderId="22" xfId="2" applyNumberFormat="1" applyBorder="1" applyAlignment="1">
      <alignment horizontal="center" vertical="center"/>
    </xf>
    <xf numFmtId="0" fontId="6" fillId="7" borderId="2" xfId="0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8" fillId="2" borderId="26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wrapText="1" indent="1"/>
      <protection locked="0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9" xfId="0" applyFont="1" applyFill="1" applyBorder="1"/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left" wrapText="1" indent="1"/>
      <protection locked="0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center" vertical="center"/>
    </xf>
    <xf numFmtId="14" fontId="13" fillId="10" borderId="22" xfId="2" applyNumberFormat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left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 applyProtection="1">
      <alignment horizontal="center" vertical="center" wrapText="1"/>
      <protection locked="0"/>
    </xf>
    <xf numFmtId="0" fontId="17" fillId="2" borderId="33" xfId="0" applyFont="1" applyFill="1" applyBorder="1" applyAlignment="1" applyProtection="1">
      <alignment horizontal="center" vertical="center" wrapText="1"/>
      <protection locked="0"/>
    </xf>
    <xf numFmtId="0" fontId="17" fillId="2" borderId="34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 applyProtection="1">
      <alignment horizontal="center" vertical="center" wrapText="1"/>
      <protection locked="0"/>
    </xf>
    <xf numFmtId="0" fontId="17" fillId="2" borderId="36" xfId="0" applyFont="1" applyFill="1" applyBorder="1" applyAlignment="1" applyProtection="1">
      <alignment horizontal="center" vertical="center" wrapText="1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/>
    <xf numFmtId="0" fontId="17" fillId="2" borderId="29" xfId="0" applyFont="1" applyFill="1" applyBorder="1" applyAlignment="1">
      <alignment horizontal="left" wrapText="1"/>
    </xf>
    <xf numFmtId="0" fontId="17" fillId="2" borderId="31" xfId="0" applyFont="1" applyFill="1" applyBorder="1" applyAlignment="1">
      <alignment horizontal="left" wrapText="1"/>
    </xf>
    <xf numFmtId="0" fontId="17" fillId="2" borderId="38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 applyProtection="1">
      <alignment horizontal="center" vertical="center" wrapText="1"/>
      <protection locked="0"/>
    </xf>
    <xf numFmtId="0" fontId="19" fillId="2" borderId="41" xfId="0" applyFont="1" applyFill="1" applyBorder="1" applyAlignment="1" applyProtection="1">
      <alignment horizontal="left" wrapText="1" indent="1"/>
      <protection locked="0"/>
    </xf>
    <xf numFmtId="0" fontId="17" fillId="2" borderId="4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9" fontId="6" fillId="6" borderId="2" xfId="0" applyNumberFormat="1" applyFont="1" applyFill="1" applyBorder="1" applyAlignment="1" applyProtection="1">
      <alignment horizontal="center" vertical="center"/>
      <protection hidden="1"/>
    </xf>
    <xf numFmtId="9" fontId="10" fillId="6" borderId="17" xfId="0" applyNumberFormat="1" applyFont="1" applyFill="1" applyBorder="1" applyAlignment="1" applyProtection="1">
      <alignment horizontal="center" vertical="center"/>
      <protection hidden="1"/>
    </xf>
    <xf numFmtId="9" fontId="6" fillId="7" borderId="2" xfId="0" applyNumberFormat="1" applyFont="1" applyFill="1" applyBorder="1" applyAlignment="1" applyProtection="1">
      <alignment horizontal="center" vertical="center"/>
      <protection hidden="1"/>
    </xf>
    <xf numFmtId="9" fontId="10" fillId="7" borderId="3" xfId="0" applyNumberFormat="1" applyFont="1" applyFill="1" applyBorder="1" applyAlignment="1" applyProtection="1">
      <alignment horizontal="center" vertical="center"/>
      <protection hidden="1"/>
    </xf>
    <xf numFmtId="0" fontId="17" fillId="2" borderId="33" xfId="0" applyFont="1" applyFill="1" applyBorder="1" applyAlignment="1" applyProtection="1">
      <alignment horizontal="left" vertical="center" wrapText="1"/>
      <protection locked="0"/>
    </xf>
    <xf numFmtId="0" fontId="17" fillId="2" borderId="36" xfId="0" applyFont="1" applyFill="1" applyBorder="1" applyAlignment="1" applyProtection="1">
      <alignment horizontal="left" vertical="center" wrapText="1"/>
      <protection locked="0"/>
    </xf>
    <xf numFmtId="9" fontId="6" fillId="8" borderId="2" xfId="0" applyNumberFormat="1" applyFont="1" applyFill="1" applyBorder="1" applyAlignment="1" applyProtection="1">
      <alignment horizontal="center" vertical="center"/>
      <protection hidden="1"/>
    </xf>
    <xf numFmtId="9" fontId="11" fillId="8" borderId="3" xfId="0" applyNumberFormat="1" applyFont="1" applyFill="1" applyBorder="1" applyAlignment="1" applyProtection="1">
      <alignment horizontal="center" vertical="center"/>
      <protection hidden="1"/>
    </xf>
    <xf numFmtId="9" fontId="6" fillId="11" borderId="2" xfId="0" applyNumberFormat="1" applyFont="1" applyFill="1" applyBorder="1" applyAlignment="1" applyProtection="1">
      <alignment horizontal="center" vertical="center"/>
      <protection hidden="1"/>
    </xf>
    <xf numFmtId="9" fontId="10" fillId="11" borderId="3" xfId="0" applyNumberFormat="1" applyFont="1" applyFill="1" applyBorder="1" applyAlignment="1" applyProtection="1">
      <alignment horizontal="center" vertical="center"/>
      <protection hidden="1"/>
    </xf>
    <xf numFmtId="9" fontId="10" fillId="2" borderId="13" xfId="0" applyNumberFormat="1" applyFont="1" applyFill="1" applyBorder="1" applyAlignment="1" applyProtection="1">
      <alignment horizontal="center" vertical="center"/>
      <protection hidden="1"/>
    </xf>
    <xf numFmtId="9" fontId="6" fillId="2" borderId="25" xfId="1" applyFont="1" applyFill="1" applyBorder="1" applyAlignment="1" applyProtection="1">
      <alignment horizontal="center" vertical="center" wrapText="1"/>
      <protection hidden="1"/>
    </xf>
    <xf numFmtId="14" fontId="6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9" fontId="6" fillId="2" borderId="13" xfId="1" applyFont="1" applyFill="1" applyBorder="1" applyAlignment="1" applyProtection="1">
      <alignment horizontal="center" vertical="center" wrapText="1"/>
      <protection hidden="1"/>
    </xf>
    <xf numFmtId="9" fontId="10" fillId="2" borderId="15" xfId="0" applyNumberFormat="1" applyFont="1" applyFill="1" applyBorder="1" applyAlignment="1" applyProtection="1">
      <alignment horizontal="center" vertical="center"/>
      <protection hidden="1"/>
    </xf>
    <xf numFmtId="9" fontId="6" fillId="2" borderId="15" xfId="1" applyFont="1" applyFill="1" applyBorder="1" applyAlignment="1" applyProtection="1">
      <alignment horizontal="center" vertical="center" wrapText="1"/>
      <protection hidden="1"/>
    </xf>
    <xf numFmtId="14" fontId="6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165" fontId="6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/>
    <xf numFmtId="0" fontId="1" fillId="0" borderId="0" xfId="0" applyFont="1" applyAlignment="1">
      <alignment wrapText="1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7" fillId="2" borderId="1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2" fontId="16" fillId="2" borderId="16" xfId="0" applyNumberFormat="1" applyFont="1" applyFill="1" applyBorder="1" applyAlignment="1" applyProtection="1">
      <alignment horizontal="center" vertical="center"/>
      <protection hidden="1"/>
    </xf>
    <xf numFmtId="0" fontId="16" fillId="2" borderId="27" xfId="0" applyFont="1" applyFill="1" applyBorder="1" applyAlignment="1" applyProtection="1">
      <alignment horizontal="center" vertical="center"/>
      <protection hidden="1"/>
    </xf>
    <xf numFmtId="0" fontId="16" fillId="2" borderId="28" xfId="0" applyFont="1" applyFill="1" applyBorder="1" applyAlignment="1" applyProtection="1">
      <alignment horizontal="center" vertical="center"/>
      <protection hidden="1"/>
    </xf>
    <xf numFmtId="9" fontId="8" fillId="2" borderId="13" xfId="1" applyFont="1" applyFill="1" applyBorder="1" applyAlignment="1" applyProtection="1">
      <alignment horizontal="center" vertical="center" wrapText="1"/>
      <protection hidden="1"/>
    </xf>
    <xf numFmtId="9" fontId="8" fillId="2" borderId="14" xfId="1" applyFont="1" applyFill="1" applyBorder="1" applyAlignment="1" applyProtection="1">
      <alignment horizontal="center" vertical="center" wrapText="1"/>
      <protection hidden="1"/>
    </xf>
    <xf numFmtId="9" fontId="8" fillId="2" borderId="8" xfId="1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right" vertical="center"/>
    </xf>
    <xf numFmtId="0" fontId="6" fillId="11" borderId="2" xfId="0" applyFont="1" applyFill="1" applyBorder="1" applyAlignment="1">
      <alignment horizontal="right" vertical="center"/>
    </xf>
  </cellXfs>
  <cellStyles count="3">
    <cellStyle name="Check Cell" xfId="2" builtinId="2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2A7"/>
      <color rgb="FFF5750B"/>
      <color rgb="FFFFCC00"/>
      <color rgb="FFFF5399"/>
      <color rgb="FFFF8BBA"/>
      <color rgb="FFF9B67F"/>
      <color rgb="FFFFDA8F"/>
      <color rgb="FFFBD6B7"/>
      <color rgb="FFFAC9A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/>
                </a:solidFill>
              </a:defRPr>
            </a:pPr>
            <a:r>
              <a:rPr lang="en-GB" sz="2400">
                <a:solidFill>
                  <a:schemeClr val="tx2"/>
                </a:solidFill>
              </a:rPr>
              <a:t>Estados da Saída de</a:t>
            </a:r>
            <a:r>
              <a:rPr lang="en-GB" sz="2400" baseline="0">
                <a:solidFill>
                  <a:schemeClr val="tx2"/>
                </a:solidFill>
              </a:rPr>
              <a:t> Fase</a:t>
            </a:r>
            <a:endParaRPr lang="en-GB" sz="2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6007117531361212"/>
          <c:y val="0.130825400556273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88425047438333"/>
          <c:y val="0.28030372155076538"/>
          <c:w val="0.46869070208728658"/>
          <c:h val="0.62373891191927078"/>
        </c:manualLayout>
      </c:layout>
      <c:barChart>
        <c:barDir val="bar"/>
        <c:grouping val="clustered"/>
        <c:varyColors val="0"/>
        <c:ser>
          <c:idx val="0"/>
          <c:order val="0"/>
          <c:tx>
            <c:v>% of phase completion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1-2D7B-4A2B-9C47-4C30CFCE0071}"/>
              </c:ext>
            </c:extLst>
          </c:dPt>
          <c:dPt>
            <c:idx val="1"/>
            <c:invertIfNegative val="0"/>
            <c:bubble3D val="0"/>
            <c:spPr>
              <a:solidFill>
                <a:srgbClr val="F5750B"/>
              </a:solidFill>
            </c:spPr>
            <c:extLst>
              <c:ext xmlns:c16="http://schemas.microsoft.com/office/drawing/2014/chart" uri="{C3380CC4-5D6E-409C-BE32-E72D297353CC}">
                <c16:uniqueId val="{00000003-2D7B-4A2B-9C47-4C30CFCE0071}"/>
              </c:ext>
            </c:extLst>
          </c:dPt>
          <c:dPt>
            <c:idx val="2"/>
            <c:invertIfNegative val="0"/>
            <c:bubble3D val="0"/>
            <c:spPr>
              <a:solidFill>
                <a:srgbClr val="FF5399"/>
              </a:solidFill>
            </c:spPr>
            <c:extLst>
              <c:ext xmlns:c16="http://schemas.microsoft.com/office/drawing/2014/chart" uri="{C3380CC4-5D6E-409C-BE32-E72D297353CC}">
                <c16:uniqueId val="{00000005-2D7B-4A2B-9C47-4C30CFCE0071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2D7B-4A2B-9C47-4C30CFCE0071}"/>
              </c:ext>
            </c:extLst>
          </c:dPt>
          <c:cat>
            <c:strRef>
              <c:f>Sumário!$B$19:$B$22</c:f>
              <c:strCache>
                <c:ptCount val="4"/>
                <c:pt idx="0">
                  <c:v>Inicial</c:v>
                </c:pt>
                <c:pt idx="1">
                  <c:v>Planeamento</c:v>
                </c:pt>
                <c:pt idx="2">
                  <c:v>Execução</c:v>
                </c:pt>
                <c:pt idx="3">
                  <c:v>Encerramento</c:v>
                </c:pt>
              </c:strCache>
            </c:strRef>
          </c:cat>
          <c:val>
            <c:numRef>
              <c:f>Sumário!$D$19:$D$22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7B-4A2B-9C47-4C30CFCE0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21216"/>
        <c:axId val="108923904"/>
      </c:barChart>
      <c:catAx>
        <c:axId val="10892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Fases do Projeto</a:t>
                </a:r>
              </a:p>
            </c:rich>
          </c:tx>
          <c:layout>
            <c:manualLayout>
              <c:xMode val="edge"/>
              <c:yMode val="edge"/>
              <c:x val="4.9653456882671344E-2"/>
              <c:y val="0.526118358143762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08923904"/>
        <c:crosses val="autoZero"/>
        <c:auto val="0"/>
        <c:lblAlgn val="ctr"/>
        <c:lblOffset val="100"/>
        <c:noMultiLvlLbl val="0"/>
      </c:catAx>
      <c:valAx>
        <c:axId val="10892390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de Conformidade da Fase</a:t>
                </a:r>
                <a:endParaRPr lang="en-GB"/>
              </a:p>
            </c:rich>
          </c:tx>
          <c:overlay val="0"/>
        </c:title>
        <c:numFmt formatCode="0%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12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08921216"/>
        <c:crosses val="autoZero"/>
        <c:crossBetween val="between"/>
        <c:majorUnit val="1"/>
        <c:minorUnit val="0.1"/>
      </c:valAx>
      <c:spPr>
        <a:solidFill>
          <a:schemeClr val="accent6">
            <a:lumMod val="20000"/>
            <a:lumOff val="80000"/>
          </a:schemeClr>
        </a:solidFill>
      </c:spPr>
    </c:plotArea>
    <c:plotVisOnly val="0"/>
    <c:dispBlanksAs val="gap"/>
    <c:showDLblsOverMax val="0"/>
  </c:chart>
  <c:printSettings>
    <c:headerFooter alignWithMargins="0">
      <c:oddFooter>&amp;L&amp;A&amp;C&amp;F&amp;R&amp;P</c:oddFooter>
    </c:headerFooter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2</xdr:row>
      <xdr:rowOff>95250</xdr:rowOff>
    </xdr:from>
    <xdr:to>
      <xdr:col>16</xdr:col>
      <xdr:colOff>45721</xdr:colOff>
      <xdr:row>27</xdr:row>
      <xdr:rowOff>47625</xdr:rowOff>
    </xdr:to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2:R63"/>
  <sheetViews>
    <sheetView tabSelected="1" topLeftCell="B7" zoomScaleNormal="100" workbookViewId="0">
      <selection activeCell="C27" sqref="C27:F27"/>
    </sheetView>
  </sheetViews>
  <sheetFormatPr defaultColWidth="9.140625" defaultRowHeight="12.75" x14ac:dyDescent="0.2"/>
  <cols>
    <col min="1" max="1" width="4" style="1" customWidth="1"/>
    <col min="2" max="2" width="35.42578125" style="1" customWidth="1"/>
    <col min="3" max="3" width="24.5703125" style="1" customWidth="1"/>
    <col min="4" max="4" width="14.5703125" style="1" customWidth="1"/>
    <col min="5" max="5" width="13.85546875" style="1" customWidth="1"/>
    <col min="6" max="6" width="15.42578125" style="1" customWidth="1"/>
    <col min="7" max="7" width="9.140625" style="1" customWidth="1"/>
    <col min="8" max="8" width="7.42578125" style="1" customWidth="1"/>
    <col min="9" max="10" width="12.42578125" style="1" customWidth="1"/>
    <col min="11" max="11" width="10.42578125" style="1" customWidth="1"/>
    <col min="12" max="16384" width="9.140625" style="1"/>
  </cols>
  <sheetData>
    <row r="2" spans="1:18" ht="69.75" customHeight="1" thickBot="1" x14ac:dyDescent="0.25">
      <c r="B2" s="121" t="s">
        <v>162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21" x14ac:dyDescent="0.35">
      <c r="B3" s="133" t="s">
        <v>34</v>
      </c>
      <c r="C3" s="134"/>
      <c r="D3" s="134"/>
      <c r="E3" s="134"/>
      <c r="F3" s="135"/>
      <c r="G3" s="3"/>
      <c r="H3" s="3"/>
    </row>
    <row r="4" spans="1:18" ht="15.75" x14ac:dyDescent="0.25">
      <c r="B4" s="4" t="s">
        <v>28</v>
      </c>
      <c r="C4" s="148" t="s">
        <v>16</v>
      </c>
      <c r="D4" s="148"/>
      <c r="E4" s="149"/>
      <c r="F4" s="150"/>
    </row>
    <row r="5" spans="1:18" ht="15.75" x14ac:dyDescent="0.25">
      <c r="B5" s="4" t="s">
        <v>29</v>
      </c>
      <c r="C5" s="148" t="s">
        <v>11</v>
      </c>
      <c r="D5" s="148"/>
      <c r="E5" s="149"/>
      <c r="F5" s="150"/>
    </row>
    <row r="6" spans="1:18" ht="4.5" customHeight="1" x14ac:dyDescent="0.25">
      <c r="B6" s="12"/>
      <c r="C6" s="151"/>
      <c r="D6" s="151"/>
      <c r="E6" s="152"/>
      <c r="F6" s="153"/>
    </row>
    <row r="7" spans="1:18" ht="15.75" x14ac:dyDescent="0.25">
      <c r="B7" s="4" t="s">
        <v>30</v>
      </c>
      <c r="C7" s="148" t="s">
        <v>12</v>
      </c>
      <c r="D7" s="148"/>
      <c r="E7" s="149"/>
      <c r="F7" s="150"/>
    </row>
    <row r="8" spans="1:18" ht="15.75" x14ac:dyDescent="0.25">
      <c r="B8" s="4" t="s">
        <v>163</v>
      </c>
      <c r="C8" s="148" t="s">
        <v>13</v>
      </c>
      <c r="D8" s="148"/>
      <c r="E8" s="149"/>
      <c r="F8" s="150"/>
    </row>
    <row r="9" spans="1:18" ht="6" customHeight="1" x14ac:dyDescent="0.25">
      <c r="B9" s="13"/>
      <c r="C9" s="154"/>
      <c r="D9" s="154"/>
      <c r="E9" s="155"/>
      <c r="F9" s="156"/>
    </row>
    <row r="10" spans="1:18" ht="15.75" x14ac:dyDescent="0.25">
      <c r="B10" s="4" t="s">
        <v>31</v>
      </c>
      <c r="C10" s="148" t="s">
        <v>14</v>
      </c>
      <c r="D10" s="148"/>
      <c r="E10" s="149"/>
      <c r="F10" s="150"/>
    </row>
    <row r="11" spans="1:18" ht="15.75" x14ac:dyDescent="0.25">
      <c r="B11" s="4" t="s">
        <v>32</v>
      </c>
      <c r="C11" s="148" t="s">
        <v>15</v>
      </c>
      <c r="D11" s="148"/>
      <c r="E11" s="149"/>
      <c r="F11" s="150"/>
    </row>
    <row r="12" spans="1:18" ht="5.25" customHeight="1" x14ac:dyDescent="0.25">
      <c r="B12" s="12"/>
      <c r="C12" s="136"/>
      <c r="D12" s="136"/>
      <c r="E12" s="137"/>
      <c r="F12" s="138"/>
      <c r="I12" s="5"/>
    </row>
    <row r="13" spans="1:18" ht="15.75" customHeight="1" x14ac:dyDescent="0.25">
      <c r="B13" s="4" t="s">
        <v>33</v>
      </c>
      <c r="C13" s="148" t="s">
        <v>17</v>
      </c>
      <c r="D13" s="148"/>
      <c r="E13" s="149"/>
      <c r="F13" s="150"/>
    </row>
    <row r="14" spans="1:18" ht="5.25" customHeight="1" x14ac:dyDescent="0.25">
      <c r="B14" s="12"/>
      <c r="C14" s="122"/>
      <c r="D14" s="122"/>
      <c r="E14" s="123"/>
      <c r="F14" s="124"/>
    </row>
    <row r="15" spans="1:18" ht="18.75" x14ac:dyDescent="0.3">
      <c r="B15" s="36" t="s">
        <v>26</v>
      </c>
      <c r="C15" s="145">
        <f>AVERAGE(D19,D20,D21,D22)</f>
        <v>1</v>
      </c>
      <c r="D15" s="145"/>
      <c r="E15" s="146"/>
      <c r="F15" s="147"/>
    </row>
    <row r="16" spans="1:18" ht="38.25" thickBot="1" x14ac:dyDescent="0.35">
      <c r="A16" s="6"/>
      <c r="B16" s="7" t="s">
        <v>27</v>
      </c>
      <c r="C16" s="142">
        <f>C15</f>
        <v>1</v>
      </c>
      <c r="D16" s="143"/>
      <c r="E16" s="143"/>
      <c r="F16" s="144"/>
    </row>
    <row r="17" spans="1:9" ht="16.5" thickBot="1" x14ac:dyDescent="0.3">
      <c r="A17" s="8"/>
    </row>
    <row r="18" spans="1:9" ht="47.25" x14ac:dyDescent="0.2">
      <c r="B18" s="14" t="s">
        <v>18</v>
      </c>
      <c r="C18" s="15" t="s">
        <v>19</v>
      </c>
      <c r="D18" s="16" t="s">
        <v>20</v>
      </c>
      <c r="E18" s="16" t="s">
        <v>21</v>
      </c>
      <c r="F18" s="17" t="s">
        <v>22</v>
      </c>
      <c r="G18" s="9" t="s">
        <v>1</v>
      </c>
    </row>
    <row r="19" spans="1:9" ht="31.5" x14ac:dyDescent="0.2">
      <c r="B19" s="33" t="s">
        <v>7</v>
      </c>
      <c r="C19" s="101">
        <f>Inicial!F3</f>
        <v>1</v>
      </c>
      <c r="D19" s="102">
        <f>Inicial!E3</f>
        <v>1</v>
      </c>
      <c r="E19" s="112" t="str">
        <f>Inicial!F2</f>
        <v>dd/mm/yyyy</v>
      </c>
      <c r="F19" s="104" t="str">
        <f>IF(D19=0,"Não","Sim")</f>
        <v>Sim</v>
      </c>
      <c r="G19" s="9"/>
      <c r="I19" s="10"/>
    </row>
    <row r="20" spans="1:9" ht="31.5" x14ac:dyDescent="0.2">
      <c r="B20" s="33" t="s">
        <v>8</v>
      </c>
      <c r="C20" s="101">
        <f>Planeamento!F3</f>
        <v>1</v>
      </c>
      <c r="D20" s="105">
        <f>Planeamento!E3</f>
        <v>1</v>
      </c>
      <c r="E20" s="103" t="str">
        <f>Planeamento!F2</f>
        <v>dd/mm/yyyy</v>
      </c>
      <c r="F20" s="104" t="str">
        <f t="shared" ref="F20:F22" si="0">IF(D20=0,"Não","Sim")</f>
        <v>Sim</v>
      </c>
      <c r="G20" s="9"/>
    </row>
    <row r="21" spans="1:9" ht="31.5" x14ac:dyDescent="0.2">
      <c r="B21" s="33" t="s">
        <v>9</v>
      </c>
      <c r="C21" s="101">
        <f>Execução!F3</f>
        <v>1</v>
      </c>
      <c r="D21" s="105">
        <f>Execução!E3</f>
        <v>1</v>
      </c>
      <c r="E21" s="103" t="str">
        <f>Execução!F2</f>
        <v>dd/mm/yyyy</v>
      </c>
      <c r="F21" s="104" t="str">
        <f t="shared" si="0"/>
        <v>Sim</v>
      </c>
      <c r="G21" s="9"/>
    </row>
    <row r="22" spans="1:9" ht="32.25" thickBot="1" x14ac:dyDescent="0.25">
      <c r="B22" s="34" t="s">
        <v>10</v>
      </c>
      <c r="C22" s="106">
        <f>Encerramento!F3</f>
        <v>1</v>
      </c>
      <c r="D22" s="107">
        <f>Encerramento!E3</f>
        <v>1</v>
      </c>
      <c r="E22" s="108" t="str">
        <f>Encerramento!F2</f>
        <v>dd/mm/yyyy</v>
      </c>
      <c r="F22" s="104" t="str">
        <f t="shared" si="0"/>
        <v>Sim</v>
      </c>
      <c r="G22" s="9"/>
    </row>
    <row r="23" spans="1:9" ht="13.5" thickBot="1" x14ac:dyDescent="0.25"/>
    <row r="24" spans="1:9" x14ac:dyDescent="0.2">
      <c r="B24" s="11" t="s">
        <v>23</v>
      </c>
      <c r="C24" s="127"/>
      <c r="D24" s="128"/>
      <c r="E24" s="128"/>
      <c r="F24" s="129"/>
    </row>
    <row r="25" spans="1:9" ht="39.75" customHeight="1" x14ac:dyDescent="0.2">
      <c r="A25" s="35"/>
      <c r="B25" s="109">
        <v>0.3</v>
      </c>
      <c r="C25" s="130" t="s">
        <v>24</v>
      </c>
      <c r="D25" s="131"/>
      <c r="E25" s="131"/>
      <c r="F25" s="132"/>
    </row>
    <row r="26" spans="1:9" ht="45.75" customHeight="1" x14ac:dyDescent="0.2">
      <c r="A26" s="35"/>
      <c r="B26" s="110">
        <v>0.7</v>
      </c>
      <c r="C26" s="130" t="s">
        <v>35</v>
      </c>
      <c r="D26" s="131"/>
      <c r="E26" s="131"/>
      <c r="F26" s="132"/>
    </row>
    <row r="27" spans="1:9" ht="59.25" customHeight="1" thickBot="1" x14ac:dyDescent="0.25">
      <c r="A27" s="35"/>
      <c r="B27" s="111">
        <v>0.9</v>
      </c>
      <c r="C27" s="139" t="s">
        <v>36</v>
      </c>
      <c r="D27" s="140"/>
      <c r="E27" s="140"/>
      <c r="F27" s="141"/>
    </row>
    <row r="28" spans="1:9" x14ac:dyDescent="0.2">
      <c r="A28" s="35"/>
      <c r="B28" s="126"/>
      <c r="C28" s="126"/>
      <c r="D28" s="126"/>
      <c r="E28" s="126"/>
      <c r="F28" s="126"/>
    </row>
    <row r="29" spans="1:9" x14ac:dyDescent="0.2">
      <c r="A29" s="35"/>
      <c r="B29" s="126"/>
      <c r="C29" s="126"/>
      <c r="D29" s="126"/>
      <c r="E29" s="126"/>
      <c r="F29" s="126"/>
    </row>
    <row r="30" spans="1:9" x14ac:dyDescent="0.2">
      <c r="A30" s="35"/>
      <c r="B30" s="126"/>
      <c r="C30" s="126"/>
      <c r="D30" s="126"/>
      <c r="E30" s="126"/>
      <c r="F30" s="126"/>
    </row>
    <row r="31" spans="1:9" x14ac:dyDescent="0.2">
      <c r="B31" s="125"/>
      <c r="C31" s="126"/>
      <c r="D31" s="126"/>
      <c r="E31" s="126"/>
      <c r="F31" s="126"/>
    </row>
    <row r="62" spans="2:2" x14ac:dyDescent="0.2">
      <c r="B62" s="1" t="s">
        <v>2</v>
      </c>
    </row>
    <row r="63" spans="2:2" x14ac:dyDescent="0.2">
      <c r="B63" s="1" t="s">
        <v>3</v>
      </c>
    </row>
  </sheetData>
  <mergeCells count="23">
    <mergeCell ref="C11:F11"/>
    <mergeCell ref="C13:F13"/>
    <mergeCell ref="C6:F6"/>
    <mergeCell ref="C7:F7"/>
    <mergeCell ref="C8:F8"/>
    <mergeCell ref="C9:F9"/>
    <mergeCell ref="C10:F10"/>
    <mergeCell ref="B2:R2"/>
    <mergeCell ref="C14:F14"/>
    <mergeCell ref="B31:F31"/>
    <mergeCell ref="C24:F24"/>
    <mergeCell ref="C25:F25"/>
    <mergeCell ref="C26:F26"/>
    <mergeCell ref="B28:F28"/>
    <mergeCell ref="B3:F3"/>
    <mergeCell ref="C12:F12"/>
    <mergeCell ref="C27:F27"/>
    <mergeCell ref="B29:F29"/>
    <mergeCell ref="B30:F30"/>
    <mergeCell ref="C16:F16"/>
    <mergeCell ref="C15:F15"/>
    <mergeCell ref="C4:F4"/>
    <mergeCell ref="C5:F5"/>
  </mergeCells>
  <conditionalFormatting sqref="C19">
    <cfRule type="iconSet" priority="6">
      <iconSet iconSet="3TrafficLights2" showValue="0">
        <cfvo type="percent" val="0"/>
        <cfvo type="num" val="0.5" gte="0"/>
        <cfvo type="num" val="0.8" gte="0"/>
      </iconSet>
    </cfRule>
  </conditionalFormatting>
  <conditionalFormatting sqref="C20:C22">
    <cfRule type="iconSet" priority="5">
      <iconSet iconSet="3TrafficLights2" showValue="0">
        <cfvo type="percent" val="0"/>
        <cfvo type="num" val="0.5" gte="0"/>
        <cfvo type="num" val="0.8" gte="0"/>
      </iconSet>
    </cfRule>
  </conditionalFormatting>
  <conditionalFormatting sqref="B25:B27">
    <cfRule type="iconSet" priority="4">
      <iconSet iconSet="3TrafficLights2" showValue="0">
        <cfvo type="percent" val="0"/>
        <cfvo type="num" val="0.5" gte="0"/>
        <cfvo type="num" val="0.8" gte="0"/>
      </iconSet>
    </cfRule>
  </conditionalFormatting>
  <conditionalFormatting sqref="C16:F16">
    <cfRule type="iconSet" priority="1">
      <iconSet iconSet="3TrafficLights2" showValue="0">
        <cfvo type="percent" val="0"/>
        <cfvo type="num" val="0.5" gte="0"/>
        <cfvo type="num" val="0.8" gte="0"/>
      </iconSet>
    </cfRule>
  </conditionalFormatting>
  <pageMargins left="0.70866141732283472" right="0.70866141732283472" top="1.0236220472440944" bottom="0.74803149606299213" header="0.31496062992125984" footer="0.31496062992125984"/>
  <pageSetup paperSize="9" scale="63" orientation="landscape" r:id="rId1"/>
  <headerFooter>
    <oddHeader>&amp;C&amp;"-,Bold"&amp;16Verificação de Saída de Fase
&amp;K09-020 &amp;K09-038&lt;Nome Projeto&gt;&amp;R&amp;G</oddHeader>
    <oddFooter>&amp;C&amp;G
&amp;8Modelo versão: 3.0.1
Este modelo de artefacto é baseado no PM² Guide V3.0
Para obter a última versão dos artefactos, visite: 
https://www.pm2alliance.eu/publications&amp;R&amp;P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DA8F"/>
    <pageSetUpPr fitToPage="1"/>
  </sheetPr>
  <dimension ref="B1:M56"/>
  <sheetViews>
    <sheetView zoomScaleNormal="100" zoomScalePageLayoutView="80" workbookViewId="0">
      <selection activeCell="C32" sqref="C32"/>
    </sheetView>
  </sheetViews>
  <sheetFormatPr defaultColWidth="4.42578125" defaultRowHeight="12.75" x14ac:dyDescent="0.2"/>
  <cols>
    <col min="1" max="1" width="4.42578125" style="1"/>
    <col min="2" max="2" width="7.140625" style="1" customWidth="1"/>
    <col min="3" max="3" width="87.7109375" style="1" bestFit="1" customWidth="1"/>
    <col min="4" max="5" width="14.140625" style="1" customWidth="1"/>
    <col min="6" max="6" width="31.140625" style="1" customWidth="1"/>
    <col min="7" max="10" width="4.42578125" style="1"/>
    <col min="11" max="13" width="4.42578125" style="1" hidden="1" customWidth="1"/>
    <col min="14" max="16384" width="4.42578125" style="1"/>
  </cols>
  <sheetData>
    <row r="1" spans="2:12" ht="13.5" thickBot="1" x14ac:dyDescent="0.25"/>
    <row r="2" spans="2:12" ht="16.5" thickBot="1" x14ac:dyDescent="0.25">
      <c r="B2" s="23"/>
      <c r="C2" s="24" t="s">
        <v>165</v>
      </c>
      <c r="D2" s="24"/>
      <c r="E2" s="29" t="s">
        <v>25</v>
      </c>
      <c r="F2" s="52" t="s">
        <v>5</v>
      </c>
    </row>
    <row r="3" spans="2:12" ht="21.75" thickBot="1" x14ac:dyDescent="0.25">
      <c r="B3" s="157" t="s">
        <v>20</v>
      </c>
      <c r="C3" s="158"/>
      <c r="D3" s="158"/>
      <c r="E3" s="91">
        <f>E33/(280-D33*10)</f>
        <v>1</v>
      </c>
      <c r="F3" s="92">
        <f>E3</f>
        <v>1</v>
      </c>
    </row>
    <row r="4" spans="2:12" ht="16.5" thickBot="1" x14ac:dyDescent="0.25">
      <c r="B4" s="20" t="s">
        <v>0</v>
      </c>
      <c r="C4" s="20" t="s">
        <v>40</v>
      </c>
      <c r="D4" s="78" t="s">
        <v>38</v>
      </c>
      <c r="E4" s="21" t="s">
        <v>39</v>
      </c>
      <c r="F4" s="22" t="s">
        <v>37</v>
      </c>
    </row>
    <row r="5" spans="2:12" ht="25.5" x14ac:dyDescent="0.2">
      <c r="B5" s="67">
        <v>1</v>
      </c>
      <c r="C5" s="116" t="s">
        <v>106</v>
      </c>
      <c r="D5" s="76" t="s">
        <v>43</v>
      </c>
      <c r="E5" s="86">
        <f>IF(D5="Sim",10,IF(D5="Sim, Parcial",5,IF(D5="Não",0,"-")))</f>
        <v>10</v>
      </c>
      <c r="F5" s="85" t="s">
        <v>164</v>
      </c>
    </row>
    <row r="6" spans="2:12" ht="15" x14ac:dyDescent="0.2">
      <c r="B6" s="53">
        <f>B5+1</f>
        <v>2</v>
      </c>
      <c r="C6" s="117" t="s">
        <v>46</v>
      </c>
      <c r="D6" s="71" t="s">
        <v>43</v>
      </c>
      <c r="E6" s="86">
        <f t="shared" ref="E6:E32" si="0">IF(D6="Sim",10,IF(D6="Sim, Parcial",5,IF(D6="Não",0,"-")))</f>
        <v>10</v>
      </c>
      <c r="F6" s="72"/>
    </row>
    <row r="7" spans="2:12" ht="15" x14ac:dyDescent="0.2">
      <c r="B7" s="53">
        <f t="shared" ref="B7:B32" si="1">B6+1</f>
        <v>3</v>
      </c>
      <c r="C7" s="117" t="s">
        <v>107</v>
      </c>
      <c r="D7" s="71" t="s">
        <v>43</v>
      </c>
      <c r="E7" s="86">
        <f t="shared" si="0"/>
        <v>10</v>
      </c>
      <c r="F7" s="72"/>
    </row>
    <row r="8" spans="2:12" ht="15" x14ac:dyDescent="0.2">
      <c r="B8" s="53">
        <f t="shared" si="1"/>
        <v>4</v>
      </c>
      <c r="C8" s="117" t="s">
        <v>41</v>
      </c>
      <c r="D8" s="71" t="s">
        <v>43</v>
      </c>
      <c r="E8" s="86">
        <f t="shared" si="0"/>
        <v>10</v>
      </c>
      <c r="F8" s="72"/>
      <c r="L8" s="1" t="s">
        <v>43</v>
      </c>
    </row>
    <row r="9" spans="2:12" ht="15" x14ac:dyDescent="0.2">
      <c r="B9" s="53">
        <f t="shared" si="1"/>
        <v>5</v>
      </c>
      <c r="C9" s="117" t="s">
        <v>42</v>
      </c>
      <c r="D9" s="71" t="s">
        <v>43</v>
      </c>
      <c r="E9" s="86">
        <f t="shared" si="0"/>
        <v>10</v>
      </c>
      <c r="F9" s="72"/>
      <c r="L9" s="1" t="s">
        <v>44</v>
      </c>
    </row>
    <row r="10" spans="2:12" ht="15" x14ac:dyDescent="0.2">
      <c r="B10" s="53">
        <f t="shared" si="1"/>
        <v>6</v>
      </c>
      <c r="C10" s="114" t="s">
        <v>47</v>
      </c>
      <c r="D10" s="71" t="s">
        <v>43</v>
      </c>
      <c r="E10" s="86">
        <f t="shared" si="0"/>
        <v>10</v>
      </c>
      <c r="F10" s="72"/>
      <c r="L10" s="1" t="s">
        <v>45</v>
      </c>
    </row>
    <row r="11" spans="2:12" ht="15" x14ac:dyDescent="0.2">
      <c r="B11" s="53">
        <f t="shared" si="1"/>
        <v>7</v>
      </c>
      <c r="C11" s="114" t="s">
        <v>48</v>
      </c>
      <c r="D11" s="71" t="s">
        <v>43</v>
      </c>
      <c r="E11" s="86">
        <f t="shared" si="0"/>
        <v>10</v>
      </c>
      <c r="F11" s="72"/>
      <c r="L11" s="1" t="s">
        <v>6</v>
      </c>
    </row>
    <row r="12" spans="2:12" ht="15" x14ac:dyDescent="0.2">
      <c r="B12" s="53">
        <f t="shared" si="1"/>
        <v>8</v>
      </c>
      <c r="C12" s="114" t="s">
        <v>49</v>
      </c>
      <c r="D12" s="71" t="s">
        <v>43</v>
      </c>
      <c r="E12" s="86">
        <f t="shared" si="0"/>
        <v>10</v>
      </c>
      <c r="F12" s="72"/>
    </row>
    <row r="13" spans="2:12" ht="15" x14ac:dyDescent="0.2">
      <c r="B13" s="53">
        <f t="shared" si="1"/>
        <v>9</v>
      </c>
      <c r="C13" s="114" t="s">
        <v>50</v>
      </c>
      <c r="D13" s="71" t="s">
        <v>43</v>
      </c>
      <c r="E13" s="86">
        <f t="shared" si="0"/>
        <v>10</v>
      </c>
      <c r="F13" s="72"/>
    </row>
    <row r="14" spans="2:12" ht="15" x14ac:dyDescent="0.2">
      <c r="B14" s="53">
        <f t="shared" si="1"/>
        <v>10</v>
      </c>
      <c r="C14" s="114" t="s">
        <v>51</v>
      </c>
      <c r="D14" s="71" t="s">
        <v>43</v>
      </c>
      <c r="E14" s="86">
        <f t="shared" si="0"/>
        <v>10</v>
      </c>
      <c r="F14" s="72"/>
    </row>
    <row r="15" spans="2:12" ht="15" x14ac:dyDescent="0.2">
      <c r="B15" s="53">
        <f t="shared" si="1"/>
        <v>11</v>
      </c>
      <c r="C15" s="114" t="s">
        <v>52</v>
      </c>
      <c r="D15" s="71" t="s">
        <v>43</v>
      </c>
      <c r="E15" s="86">
        <f t="shared" si="0"/>
        <v>10</v>
      </c>
      <c r="F15" s="72"/>
    </row>
    <row r="16" spans="2:12" ht="15" x14ac:dyDescent="0.2">
      <c r="B16" s="53">
        <f t="shared" si="1"/>
        <v>12</v>
      </c>
      <c r="C16" s="114" t="s">
        <v>53</v>
      </c>
      <c r="D16" s="71" t="s">
        <v>43</v>
      </c>
      <c r="E16" s="86">
        <f t="shared" si="0"/>
        <v>10</v>
      </c>
      <c r="F16" s="72"/>
    </row>
    <row r="17" spans="2:6" ht="15" x14ac:dyDescent="0.2">
      <c r="B17" s="53">
        <f t="shared" si="1"/>
        <v>13</v>
      </c>
      <c r="C17" s="114" t="s">
        <v>108</v>
      </c>
      <c r="D17" s="71" t="s">
        <v>43</v>
      </c>
      <c r="E17" s="86">
        <f t="shared" si="0"/>
        <v>10</v>
      </c>
      <c r="F17" s="72"/>
    </row>
    <row r="18" spans="2:6" ht="14.45" customHeight="1" x14ac:dyDescent="0.2">
      <c r="B18" s="53">
        <f t="shared" si="1"/>
        <v>14</v>
      </c>
      <c r="C18" s="114" t="s">
        <v>54</v>
      </c>
      <c r="D18" s="71" t="s">
        <v>43</v>
      </c>
      <c r="E18" s="86">
        <f t="shared" si="0"/>
        <v>10</v>
      </c>
      <c r="F18" s="72"/>
    </row>
    <row r="19" spans="2:6" ht="15" x14ac:dyDescent="0.2">
      <c r="B19" s="53">
        <f t="shared" si="1"/>
        <v>15</v>
      </c>
      <c r="C19" s="114" t="s">
        <v>55</v>
      </c>
      <c r="D19" s="71" t="s">
        <v>43</v>
      </c>
      <c r="E19" s="86">
        <f t="shared" si="0"/>
        <v>10</v>
      </c>
      <c r="F19" s="72"/>
    </row>
    <row r="20" spans="2:6" ht="25.5" x14ac:dyDescent="0.2">
      <c r="B20" s="53">
        <f t="shared" si="1"/>
        <v>16</v>
      </c>
      <c r="C20" s="114" t="s">
        <v>56</v>
      </c>
      <c r="D20" s="71" t="s">
        <v>43</v>
      </c>
      <c r="E20" s="86">
        <f t="shared" si="0"/>
        <v>10</v>
      </c>
      <c r="F20" s="72"/>
    </row>
    <row r="21" spans="2:6" ht="15" x14ac:dyDescent="0.2">
      <c r="B21" s="53">
        <f t="shared" si="1"/>
        <v>17</v>
      </c>
      <c r="C21" s="114" t="s">
        <v>57</v>
      </c>
      <c r="D21" s="71" t="s">
        <v>43</v>
      </c>
      <c r="E21" s="86">
        <f t="shared" si="0"/>
        <v>10</v>
      </c>
      <c r="F21" s="72"/>
    </row>
    <row r="22" spans="2:6" ht="15" x14ac:dyDescent="0.2">
      <c r="B22" s="53">
        <f t="shared" si="1"/>
        <v>18</v>
      </c>
      <c r="C22" s="114" t="s">
        <v>109</v>
      </c>
      <c r="D22" s="71" t="s">
        <v>43</v>
      </c>
      <c r="E22" s="86">
        <f t="shared" si="0"/>
        <v>10</v>
      </c>
      <c r="F22" s="72"/>
    </row>
    <row r="23" spans="2:6" ht="15" x14ac:dyDescent="0.2">
      <c r="B23" s="53">
        <f t="shared" si="1"/>
        <v>19</v>
      </c>
      <c r="C23" s="114" t="s">
        <v>58</v>
      </c>
      <c r="D23" s="71" t="s">
        <v>43</v>
      </c>
      <c r="E23" s="86">
        <f t="shared" si="0"/>
        <v>10</v>
      </c>
      <c r="F23" s="72"/>
    </row>
    <row r="24" spans="2:6" ht="15" x14ac:dyDescent="0.2">
      <c r="B24" s="53">
        <f t="shared" si="1"/>
        <v>20</v>
      </c>
      <c r="C24" s="114" t="s">
        <v>59</v>
      </c>
      <c r="D24" s="71" t="s">
        <v>43</v>
      </c>
      <c r="E24" s="86">
        <f t="shared" si="0"/>
        <v>10</v>
      </c>
      <c r="F24" s="72"/>
    </row>
    <row r="25" spans="2:6" ht="15" x14ac:dyDescent="0.2">
      <c r="B25" s="53">
        <f t="shared" si="1"/>
        <v>21</v>
      </c>
      <c r="C25" s="114" t="s">
        <v>60</v>
      </c>
      <c r="D25" s="71" t="s">
        <v>43</v>
      </c>
      <c r="E25" s="86">
        <f t="shared" si="0"/>
        <v>10</v>
      </c>
      <c r="F25" s="72"/>
    </row>
    <row r="26" spans="2:6" ht="15" x14ac:dyDescent="0.2">
      <c r="B26" s="53">
        <f t="shared" si="1"/>
        <v>22</v>
      </c>
      <c r="C26" s="114" t="s">
        <v>110</v>
      </c>
      <c r="D26" s="71" t="s">
        <v>43</v>
      </c>
      <c r="E26" s="86">
        <f t="shared" si="0"/>
        <v>10</v>
      </c>
      <c r="F26" s="72"/>
    </row>
    <row r="27" spans="2:6" ht="25.5" x14ac:dyDescent="0.2">
      <c r="B27" s="53">
        <f t="shared" si="1"/>
        <v>23</v>
      </c>
      <c r="C27" s="114" t="s">
        <v>61</v>
      </c>
      <c r="D27" s="71" t="s">
        <v>43</v>
      </c>
      <c r="E27" s="86">
        <f t="shared" si="0"/>
        <v>10</v>
      </c>
      <c r="F27" s="72"/>
    </row>
    <row r="28" spans="2:6" ht="15" x14ac:dyDescent="0.2">
      <c r="B28" s="53">
        <f t="shared" si="1"/>
        <v>24</v>
      </c>
      <c r="C28" s="114" t="s">
        <v>62</v>
      </c>
      <c r="D28" s="71" t="s">
        <v>43</v>
      </c>
      <c r="E28" s="86">
        <f t="shared" si="0"/>
        <v>10</v>
      </c>
      <c r="F28" s="72"/>
    </row>
    <row r="29" spans="2:6" ht="25.5" x14ac:dyDescent="0.2">
      <c r="B29" s="53">
        <f t="shared" si="1"/>
        <v>25</v>
      </c>
      <c r="C29" s="114" t="s">
        <v>169</v>
      </c>
      <c r="D29" s="71" t="s">
        <v>43</v>
      </c>
      <c r="E29" s="86">
        <f t="shared" si="0"/>
        <v>10</v>
      </c>
      <c r="F29" s="72"/>
    </row>
    <row r="30" spans="2:6" ht="15" x14ac:dyDescent="0.2">
      <c r="B30" s="53">
        <f t="shared" si="1"/>
        <v>26</v>
      </c>
      <c r="C30" s="114" t="s">
        <v>63</v>
      </c>
      <c r="D30" s="71" t="s">
        <v>43</v>
      </c>
      <c r="E30" s="86">
        <f t="shared" si="0"/>
        <v>10</v>
      </c>
      <c r="F30" s="72"/>
    </row>
    <row r="31" spans="2:6" ht="15" x14ac:dyDescent="0.2">
      <c r="B31" s="53">
        <f t="shared" si="1"/>
        <v>27</v>
      </c>
      <c r="C31" s="114" t="s">
        <v>64</v>
      </c>
      <c r="D31" s="71" t="s">
        <v>43</v>
      </c>
      <c r="E31" s="86">
        <f t="shared" si="0"/>
        <v>10</v>
      </c>
      <c r="F31" s="72"/>
    </row>
    <row r="32" spans="2:6" ht="15.75" thickBot="1" x14ac:dyDescent="0.25">
      <c r="B32" s="90">
        <f t="shared" si="1"/>
        <v>28</v>
      </c>
      <c r="C32" s="115" t="s">
        <v>65</v>
      </c>
      <c r="D32" s="74" t="s">
        <v>43</v>
      </c>
      <c r="E32" s="74">
        <f t="shared" si="0"/>
        <v>10</v>
      </c>
      <c r="F32" s="75"/>
    </row>
    <row r="33" spans="2:6" ht="15.75" hidden="1" thickBot="1" x14ac:dyDescent="0.25">
      <c r="B33" s="68"/>
      <c r="C33" s="87" t="s">
        <v>4</v>
      </c>
      <c r="D33" s="77">
        <f>COUNTIF(D5:D32,"N/A")</f>
        <v>0</v>
      </c>
      <c r="E33" s="88">
        <f>SUM(E5:E32)</f>
        <v>280</v>
      </c>
      <c r="F33" s="89"/>
    </row>
    <row r="34" spans="2:6" x14ac:dyDescent="0.2">
      <c r="B34" s="19"/>
      <c r="C34" s="18"/>
      <c r="D34" s="19"/>
      <c r="E34" s="19"/>
      <c r="F34" s="19"/>
    </row>
    <row r="35" spans="2:6" x14ac:dyDescent="0.2">
      <c r="B35" s="19"/>
      <c r="C35" s="18"/>
      <c r="D35" s="19"/>
      <c r="E35" s="19"/>
      <c r="F35" s="19"/>
    </row>
    <row r="36" spans="2:6" x14ac:dyDescent="0.2">
      <c r="B36" s="19"/>
      <c r="C36" s="18"/>
      <c r="D36" s="19"/>
      <c r="E36" s="19"/>
      <c r="F36" s="19"/>
    </row>
    <row r="37" spans="2:6" x14ac:dyDescent="0.2">
      <c r="B37" s="19"/>
      <c r="C37" s="18"/>
      <c r="D37" s="19"/>
      <c r="E37" s="19"/>
      <c r="F37" s="19"/>
    </row>
    <row r="38" spans="2:6" x14ac:dyDescent="0.2">
      <c r="B38" s="19"/>
      <c r="C38" s="18"/>
      <c r="D38" s="19"/>
      <c r="E38" s="19"/>
      <c r="F38" s="19"/>
    </row>
    <row r="39" spans="2:6" x14ac:dyDescent="0.2">
      <c r="B39" s="19"/>
      <c r="C39" s="18"/>
      <c r="D39" s="19"/>
      <c r="E39" s="19"/>
      <c r="F39" s="19"/>
    </row>
    <row r="40" spans="2:6" x14ac:dyDescent="0.2">
      <c r="B40" s="19"/>
      <c r="C40" s="18"/>
      <c r="D40" s="19"/>
      <c r="E40" s="19"/>
      <c r="F40" s="19"/>
    </row>
    <row r="41" spans="2:6" x14ac:dyDescent="0.2">
      <c r="B41" s="19"/>
      <c r="C41" s="18"/>
      <c r="D41" s="19"/>
      <c r="E41" s="19"/>
      <c r="F41" s="19"/>
    </row>
    <row r="42" spans="2:6" x14ac:dyDescent="0.2">
      <c r="B42" s="19"/>
      <c r="C42" s="18"/>
      <c r="D42" s="19"/>
      <c r="E42" s="19"/>
      <c r="F42" s="19"/>
    </row>
    <row r="43" spans="2:6" x14ac:dyDescent="0.2">
      <c r="B43" s="19"/>
      <c r="C43" s="18"/>
      <c r="D43" s="19"/>
      <c r="E43" s="19"/>
      <c r="F43" s="19"/>
    </row>
    <row r="44" spans="2:6" x14ac:dyDescent="0.2">
      <c r="B44" s="19"/>
      <c r="C44" s="18"/>
      <c r="D44" s="19"/>
      <c r="E44" s="19"/>
      <c r="F44" s="19"/>
    </row>
    <row r="45" spans="2:6" x14ac:dyDescent="0.2">
      <c r="B45" s="19"/>
      <c r="C45" s="18"/>
      <c r="D45" s="19"/>
      <c r="E45" s="19"/>
      <c r="F45" s="19"/>
    </row>
    <row r="46" spans="2:6" x14ac:dyDescent="0.2">
      <c r="B46" s="19"/>
      <c r="C46" s="18"/>
      <c r="D46" s="19"/>
      <c r="E46" s="19"/>
      <c r="F46" s="19"/>
    </row>
    <row r="47" spans="2:6" x14ac:dyDescent="0.2">
      <c r="B47" s="19"/>
      <c r="C47" s="18"/>
      <c r="D47" s="19"/>
      <c r="E47" s="19"/>
      <c r="F47" s="19"/>
    </row>
    <row r="48" spans="2:6" x14ac:dyDescent="0.2">
      <c r="B48" s="19"/>
      <c r="C48" s="18"/>
      <c r="D48" s="19"/>
      <c r="E48" s="19"/>
      <c r="F48" s="19"/>
    </row>
    <row r="49" spans="2:6" x14ac:dyDescent="0.2">
      <c r="B49" s="19"/>
      <c r="C49" s="18"/>
      <c r="D49" s="19"/>
      <c r="E49" s="19"/>
      <c r="F49" s="19"/>
    </row>
    <row r="50" spans="2:6" x14ac:dyDescent="0.2">
      <c r="B50" s="19"/>
      <c r="C50" s="18"/>
      <c r="D50" s="19"/>
      <c r="E50" s="19"/>
      <c r="F50" s="19"/>
    </row>
    <row r="51" spans="2:6" x14ac:dyDescent="0.2">
      <c r="B51" s="19"/>
      <c r="C51" s="18"/>
      <c r="D51" s="19"/>
      <c r="E51" s="19"/>
      <c r="F51" s="19"/>
    </row>
    <row r="52" spans="2:6" x14ac:dyDescent="0.2">
      <c r="B52" s="19"/>
      <c r="C52" s="18"/>
      <c r="D52" s="19"/>
      <c r="E52" s="19"/>
      <c r="F52" s="19"/>
    </row>
    <row r="53" spans="2:6" x14ac:dyDescent="0.2">
      <c r="B53" s="19"/>
      <c r="C53" s="18"/>
      <c r="D53" s="19"/>
      <c r="E53" s="19"/>
      <c r="F53" s="19"/>
    </row>
    <row r="54" spans="2:6" x14ac:dyDescent="0.2">
      <c r="B54" s="19"/>
      <c r="C54" s="18"/>
      <c r="D54" s="19"/>
      <c r="E54" s="19"/>
      <c r="F54" s="19"/>
    </row>
    <row r="55" spans="2:6" x14ac:dyDescent="0.2">
      <c r="B55" s="19"/>
      <c r="C55" s="18"/>
      <c r="D55" s="19"/>
      <c r="E55" s="19"/>
      <c r="F55" s="19"/>
    </row>
    <row r="56" spans="2:6" x14ac:dyDescent="0.2">
      <c r="B56" s="19"/>
      <c r="C56" s="18"/>
      <c r="D56" s="19"/>
      <c r="E56" s="19"/>
      <c r="F56" s="19"/>
    </row>
  </sheetData>
  <mergeCells count="1">
    <mergeCell ref="B3:D3"/>
  </mergeCells>
  <conditionalFormatting sqref="F3">
    <cfRule type="iconSet" priority="1">
      <iconSet iconSet="3TrafficLights2" showValue="0">
        <cfvo type="percent" val="0"/>
        <cfvo type="num" val="0.5" gte="0"/>
        <cfvo type="num" val="0.8" gte="0"/>
      </iconSet>
    </cfRule>
  </conditionalFormatting>
  <dataValidations disablePrompts="1" count="1">
    <dataValidation type="list" allowBlank="1" showInputMessage="1" showErrorMessage="1" sqref="D5:D32 D34:D56" xr:uid="{00000000-0002-0000-0100-000000000000}">
      <formula1>$L$8:$L$11</formula1>
    </dataValidation>
  </dataValidations>
  <pageMargins left="0.43307086614173229" right="0.39370078740157483" top="1.0236220472440944" bottom="0.82677165354330717" header="0.31496062992125984" footer="0.19685039370078741"/>
  <pageSetup paperSize="9" scale="91" orientation="landscape" r:id="rId1"/>
  <headerFooter>
    <oddHeader>&amp;C&amp;"-,Bold"&amp;16Verificação de Saída de Fase
&amp;K09-030 &lt;Nome Projeto&gt;&amp;R&amp;G</oddHeader>
    <oddFooter>&amp;L&amp;G&amp;C&amp;8Modelo versão: 3.0.1
Este modelo de artefacto é baseado no PM² Guide V3.0
Para obter a última versão dos artefactos, visite: 
https://www.pm2alliance.eu/publications&amp;R&amp;P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9B67F"/>
    <pageSetUpPr fitToPage="1"/>
  </sheetPr>
  <dimension ref="B1:M71"/>
  <sheetViews>
    <sheetView zoomScaleNormal="100" zoomScalePageLayoutView="80" workbookViewId="0">
      <selection activeCell="C36" sqref="C36"/>
    </sheetView>
  </sheetViews>
  <sheetFormatPr defaultColWidth="4.42578125" defaultRowHeight="12.75" x14ac:dyDescent="0.2"/>
  <cols>
    <col min="1" max="1" width="4.42578125" style="1"/>
    <col min="2" max="2" width="7.140625" style="1" customWidth="1"/>
    <col min="3" max="3" width="66.7109375" style="1" customWidth="1"/>
    <col min="4" max="4" width="14.140625" style="1" customWidth="1"/>
    <col min="5" max="5" width="11.42578125" style="1" customWidth="1"/>
    <col min="6" max="6" width="35.7109375" style="1" customWidth="1"/>
    <col min="7" max="10" width="4.42578125" style="1"/>
    <col min="11" max="11" width="0" style="1" hidden="1" customWidth="1"/>
    <col min="12" max="13" width="4.42578125" style="1" hidden="1" customWidth="1"/>
    <col min="14" max="16384" width="4.42578125" style="1"/>
  </cols>
  <sheetData>
    <row r="1" spans="2:12" ht="13.5" thickBot="1" x14ac:dyDescent="0.25"/>
    <row r="2" spans="2:12" ht="16.5" thickBot="1" x14ac:dyDescent="0.25">
      <c r="B2" s="25"/>
      <c r="C2" s="26" t="s">
        <v>166</v>
      </c>
      <c r="D2" s="26"/>
      <c r="E2" s="31" t="s">
        <v>25</v>
      </c>
      <c r="F2" s="52" t="s">
        <v>5</v>
      </c>
    </row>
    <row r="3" spans="2:12" ht="21.75" thickBot="1" x14ac:dyDescent="0.25">
      <c r="B3" s="159" t="s">
        <v>20</v>
      </c>
      <c r="C3" s="160"/>
      <c r="D3" s="160"/>
      <c r="E3" s="93">
        <f>E48/(430-D48*10)</f>
        <v>1</v>
      </c>
      <c r="F3" s="94">
        <f>E3</f>
        <v>1</v>
      </c>
    </row>
    <row r="4" spans="2:12" ht="16.5" thickBot="1" x14ac:dyDescent="0.25">
      <c r="B4" s="20" t="s">
        <v>0</v>
      </c>
      <c r="C4" s="20" t="s">
        <v>40</v>
      </c>
      <c r="D4" s="21" t="s">
        <v>38</v>
      </c>
      <c r="E4" s="21" t="s">
        <v>39</v>
      </c>
      <c r="F4" s="22" t="s">
        <v>37</v>
      </c>
    </row>
    <row r="5" spans="2:12" ht="25.5" x14ac:dyDescent="0.2">
      <c r="B5" s="53">
        <v>1</v>
      </c>
      <c r="C5" s="119" t="s">
        <v>66</v>
      </c>
      <c r="D5" s="69" t="s">
        <v>43</v>
      </c>
      <c r="E5" s="86">
        <f>IF(D5="Sim",10,IF(D5="Sim, Parcial",5,IF(D5="Não",0,"-")))</f>
        <v>10</v>
      </c>
      <c r="F5" s="85" t="s">
        <v>164</v>
      </c>
    </row>
    <row r="6" spans="2:12" ht="15" x14ac:dyDescent="0.2">
      <c r="B6" s="53">
        <f t="shared" ref="B6:B47" si="0">B5+1</f>
        <v>2</v>
      </c>
      <c r="C6" s="120" t="s">
        <v>67</v>
      </c>
      <c r="D6" s="71" t="s">
        <v>43</v>
      </c>
      <c r="E6" s="86">
        <f t="shared" ref="E6:E47" si="1">IF(D6="Sim",10,IF(D6="Sim, Parcial",5,IF(D6="Não",0,"-")))</f>
        <v>10</v>
      </c>
      <c r="F6" s="72"/>
    </row>
    <row r="7" spans="2:12" ht="25.5" x14ac:dyDescent="0.2">
      <c r="B7" s="53">
        <f t="shared" si="0"/>
        <v>3</v>
      </c>
      <c r="C7" s="120" t="s">
        <v>68</v>
      </c>
      <c r="D7" s="71" t="s">
        <v>43</v>
      </c>
      <c r="E7" s="86">
        <f t="shared" si="1"/>
        <v>10</v>
      </c>
      <c r="F7" s="72"/>
      <c r="L7" s="1" t="s">
        <v>43</v>
      </c>
    </row>
    <row r="8" spans="2:12" ht="25.5" x14ac:dyDescent="0.2">
      <c r="B8" s="53">
        <f t="shared" si="0"/>
        <v>4</v>
      </c>
      <c r="C8" s="120" t="s">
        <v>69</v>
      </c>
      <c r="D8" s="71" t="s">
        <v>43</v>
      </c>
      <c r="E8" s="86">
        <f t="shared" si="1"/>
        <v>10</v>
      </c>
      <c r="F8" s="72"/>
      <c r="L8" s="113" t="s">
        <v>44</v>
      </c>
    </row>
    <row r="9" spans="2:12" ht="25.5" x14ac:dyDescent="0.2">
      <c r="B9" s="53">
        <f t="shared" si="0"/>
        <v>5</v>
      </c>
      <c r="C9" s="120" t="s">
        <v>70</v>
      </c>
      <c r="D9" s="71" t="s">
        <v>43</v>
      </c>
      <c r="E9" s="86">
        <f t="shared" si="1"/>
        <v>10</v>
      </c>
      <c r="F9" s="72"/>
      <c r="L9" s="1" t="s">
        <v>45</v>
      </c>
    </row>
    <row r="10" spans="2:12" ht="15" x14ac:dyDescent="0.2">
      <c r="B10" s="53">
        <f t="shared" si="0"/>
        <v>6</v>
      </c>
      <c r="C10" s="120" t="s">
        <v>71</v>
      </c>
      <c r="D10" s="71" t="s">
        <v>43</v>
      </c>
      <c r="E10" s="86">
        <f t="shared" si="1"/>
        <v>10</v>
      </c>
      <c r="F10" s="72"/>
      <c r="L10" s="1" t="s">
        <v>6</v>
      </c>
    </row>
    <row r="11" spans="2:12" ht="25.5" customHeight="1" x14ac:dyDescent="0.2">
      <c r="B11" s="53">
        <f t="shared" si="0"/>
        <v>7</v>
      </c>
      <c r="C11" s="120" t="s">
        <v>72</v>
      </c>
      <c r="D11" s="71" t="s">
        <v>43</v>
      </c>
      <c r="E11" s="86">
        <f t="shared" si="1"/>
        <v>10</v>
      </c>
      <c r="F11" s="72"/>
    </row>
    <row r="12" spans="2:12" ht="25.5" x14ac:dyDescent="0.2">
      <c r="B12" s="53">
        <f t="shared" si="0"/>
        <v>8</v>
      </c>
      <c r="C12" s="120" t="s">
        <v>73</v>
      </c>
      <c r="D12" s="71" t="s">
        <v>43</v>
      </c>
      <c r="E12" s="86">
        <f t="shared" si="1"/>
        <v>10</v>
      </c>
      <c r="F12" s="72"/>
    </row>
    <row r="13" spans="2:12" ht="25.5" x14ac:dyDescent="0.2">
      <c r="B13" s="53">
        <f t="shared" si="0"/>
        <v>9</v>
      </c>
      <c r="C13" s="120" t="s">
        <v>74</v>
      </c>
      <c r="D13" s="71" t="s">
        <v>43</v>
      </c>
      <c r="E13" s="86">
        <f t="shared" si="1"/>
        <v>10</v>
      </c>
      <c r="F13" s="72"/>
    </row>
    <row r="14" spans="2:12" ht="15" x14ac:dyDescent="0.2">
      <c r="B14" s="53">
        <f t="shared" si="0"/>
        <v>10</v>
      </c>
      <c r="C14" s="120" t="s">
        <v>75</v>
      </c>
      <c r="D14" s="71" t="s">
        <v>43</v>
      </c>
      <c r="E14" s="86">
        <f t="shared" si="1"/>
        <v>10</v>
      </c>
      <c r="F14" s="72"/>
    </row>
    <row r="15" spans="2:12" ht="15" x14ac:dyDescent="0.2">
      <c r="B15" s="53">
        <f t="shared" si="0"/>
        <v>11</v>
      </c>
      <c r="C15" s="120" t="s">
        <v>76</v>
      </c>
      <c r="D15" s="71" t="s">
        <v>43</v>
      </c>
      <c r="E15" s="86">
        <f t="shared" si="1"/>
        <v>10</v>
      </c>
      <c r="F15" s="72"/>
    </row>
    <row r="16" spans="2:12" ht="15" x14ac:dyDescent="0.2">
      <c r="B16" s="53">
        <f t="shared" si="0"/>
        <v>12</v>
      </c>
      <c r="C16" s="120" t="s">
        <v>77</v>
      </c>
      <c r="D16" s="71" t="s">
        <v>43</v>
      </c>
      <c r="E16" s="86">
        <f t="shared" si="1"/>
        <v>10</v>
      </c>
      <c r="F16" s="72"/>
    </row>
    <row r="17" spans="2:6" ht="25.5" x14ac:dyDescent="0.2">
      <c r="B17" s="53">
        <f t="shared" si="0"/>
        <v>13</v>
      </c>
      <c r="C17" s="120" t="s">
        <v>78</v>
      </c>
      <c r="D17" s="71" t="s">
        <v>43</v>
      </c>
      <c r="E17" s="86">
        <f t="shared" si="1"/>
        <v>10</v>
      </c>
      <c r="F17" s="72"/>
    </row>
    <row r="18" spans="2:6" ht="30" customHeight="1" x14ac:dyDescent="0.2">
      <c r="B18" s="53">
        <f t="shared" si="0"/>
        <v>14</v>
      </c>
      <c r="C18" s="120" t="s">
        <v>79</v>
      </c>
      <c r="D18" s="71" t="s">
        <v>43</v>
      </c>
      <c r="E18" s="86">
        <f t="shared" si="1"/>
        <v>10</v>
      </c>
      <c r="F18" s="72"/>
    </row>
    <row r="19" spans="2:6" ht="25.5" x14ac:dyDescent="0.2">
      <c r="B19" s="53">
        <f t="shared" si="0"/>
        <v>15</v>
      </c>
      <c r="C19" s="120" t="s">
        <v>80</v>
      </c>
      <c r="D19" s="71" t="s">
        <v>43</v>
      </c>
      <c r="E19" s="86">
        <f t="shared" si="1"/>
        <v>10</v>
      </c>
      <c r="F19" s="72"/>
    </row>
    <row r="20" spans="2:6" ht="25.5" x14ac:dyDescent="0.2">
      <c r="B20" s="53">
        <f t="shared" si="0"/>
        <v>16</v>
      </c>
      <c r="C20" s="120" t="s">
        <v>81</v>
      </c>
      <c r="D20" s="71" t="s">
        <v>43</v>
      </c>
      <c r="E20" s="86">
        <f t="shared" si="1"/>
        <v>10</v>
      </c>
      <c r="F20" s="72"/>
    </row>
    <row r="21" spans="2:6" ht="25.5" x14ac:dyDescent="0.2">
      <c r="B21" s="53">
        <f t="shared" si="0"/>
        <v>17</v>
      </c>
      <c r="C21" s="120" t="s">
        <v>82</v>
      </c>
      <c r="D21" s="71" t="s">
        <v>43</v>
      </c>
      <c r="E21" s="86">
        <f t="shared" si="1"/>
        <v>10</v>
      </c>
      <c r="F21" s="72"/>
    </row>
    <row r="22" spans="2:6" ht="15" x14ac:dyDescent="0.2">
      <c r="B22" s="53">
        <f t="shared" si="0"/>
        <v>18</v>
      </c>
      <c r="C22" s="120" t="s">
        <v>83</v>
      </c>
      <c r="D22" s="71" t="s">
        <v>43</v>
      </c>
      <c r="E22" s="86">
        <f t="shared" si="1"/>
        <v>10</v>
      </c>
      <c r="F22" s="72"/>
    </row>
    <row r="23" spans="2:6" ht="25.5" x14ac:dyDescent="0.2">
      <c r="B23" s="53">
        <f t="shared" si="0"/>
        <v>19</v>
      </c>
      <c r="C23" s="120" t="s">
        <v>84</v>
      </c>
      <c r="D23" s="71" t="s">
        <v>43</v>
      </c>
      <c r="E23" s="86">
        <f t="shared" si="1"/>
        <v>10</v>
      </c>
      <c r="F23" s="72"/>
    </row>
    <row r="24" spans="2:6" ht="25.5" x14ac:dyDescent="0.2">
      <c r="B24" s="53">
        <f t="shared" si="0"/>
        <v>20</v>
      </c>
      <c r="C24" s="120" t="s">
        <v>85</v>
      </c>
      <c r="D24" s="71" t="s">
        <v>43</v>
      </c>
      <c r="E24" s="86">
        <f t="shared" si="1"/>
        <v>10</v>
      </c>
      <c r="F24" s="72"/>
    </row>
    <row r="25" spans="2:6" ht="15" x14ac:dyDescent="0.2">
      <c r="B25" s="53">
        <f t="shared" si="0"/>
        <v>21</v>
      </c>
      <c r="C25" s="120" t="s">
        <v>86</v>
      </c>
      <c r="D25" s="71" t="s">
        <v>43</v>
      </c>
      <c r="E25" s="86">
        <f t="shared" si="1"/>
        <v>10</v>
      </c>
      <c r="F25" s="72"/>
    </row>
    <row r="26" spans="2:6" ht="25.5" x14ac:dyDescent="0.2">
      <c r="B26" s="53">
        <f t="shared" si="0"/>
        <v>22</v>
      </c>
      <c r="C26" s="120" t="s">
        <v>87</v>
      </c>
      <c r="D26" s="71" t="s">
        <v>43</v>
      </c>
      <c r="E26" s="86">
        <f t="shared" si="1"/>
        <v>10</v>
      </c>
      <c r="F26" s="72"/>
    </row>
    <row r="27" spans="2:6" ht="25.5" x14ac:dyDescent="0.2">
      <c r="B27" s="53">
        <f t="shared" si="0"/>
        <v>23</v>
      </c>
      <c r="C27" s="120" t="s">
        <v>88</v>
      </c>
      <c r="D27" s="71" t="s">
        <v>43</v>
      </c>
      <c r="E27" s="86">
        <f t="shared" si="1"/>
        <v>10</v>
      </c>
      <c r="F27" s="72"/>
    </row>
    <row r="28" spans="2:6" ht="25.5" x14ac:dyDescent="0.2">
      <c r="B28" s="53">
        <f t="shared" si="0"/>
        <v>24</v>
      </c>
      <c r="C28" s="120" t="s">
        <v>89</v>
      </c>
      <c r="D28" s="71" t="s">
        <v>43</v>
      </c>
      <c r="E28" s="86">
        <f t="shared" si="1"/>
        <v>10</v>
      </c>
      <c r="F28" s="72"/>
    </row>
    <row r="29" spans="2:6" ht="25.5" x14ac:dyDescent="0.2">
      <c r="B29" s="53">
        <f t="shared" si="0"/>
        <v>25</v>
      </c>
      <c r="C29" s="120" t="s">
        <v>90</v>
      </c>
      <c r="D29" s="71" t="s">
        <v>43</v>
      </c>
      <c r="E29" s="86">
        <f t="shared" si="1"/>
        <v>10</v>
      </c>
      <c r="F29" s="72"/>
    </row>
    <row r="30" spans="2:6" ht="15" x14ac:dyDescent="0.2">
      <c r="B30" s="53">
        <f t="shared" si="0"/>
        <v>26</v>
      </c>
      <c r="C30" s="120" t="s">
        <v>111</v>
      </c>
      <c r="D30" s="71" t="s">
        <v>43</v>
      </c>
      <c r="E30" s="86">
        <f t="shared" si="1"/>
        <v>10</v>
      </c>
      <c r="F30" s="72"/>
    </row>
    <row r="31" spans="2:6" ht="25.5" x14ac:dyDescent="0.2">
      <c r="B31" s="53">
        <f t="shared" si="0"/>
        <v>27</v>
      </c>
      <c r="C31" s="120" t="s">
        <v>112</v>
      </c>
      <c r="D31" s="71" t="s">
        <v>43</v>
      </c>
      <c r="E31" s="86">
        <f t="shared" si="1"/>
        <v>10</v>
      </c>
      <c r="F31" s="72"/>
    </row>
    <row r="32" spans="2:6" ht="38.25" x14ac:dyDescent="0.2">
      <c r="B32" s="53">
        <f t="shared" si="0"/>
        <v>28</v>
      </c>
      <c r="C32" s="120" t="s">
        <v>91</v>
      </c>
      <c r="D32" s="71" t="s">
        <v>43</v>
      </c>
      <c r="E32" s="86">
        <f t="shared" si="1"/>
        <v>10</v>
      </c>
      <c r="F32" s="72"/>
    </row>
    <row r="33" spans="2:6" ht="15" x14ac:dyDescent="0.2">
      <c r="B33" s="53">
        <f t="shared" si="0"/>
        <v>29</v>
      </c>
      <c r="C33" s="120" t="s">
        <v>92</v>
      </c>
      <c r="D33" s="71" t="s">
        <v>43</v>
      </c>
      <c r="E33" s="86">
        <f t="shared" si="1"/>
        <v>10</v>
      </c>
      <c r="F33" s="72"/>
    </row>
    <row r="34" spans="2:6" ht="25.5" x14ac:dyDescent="0.2">
      <c r="B34" s="53">
        <f t="shared" si="0"/>
        <v>30</v>
      </c>
      <c r="C34" s="120" t="s">
        <v>93</v>
      </c>
      <c r="D34" s="71" t="s">
        <v>43</v>
      </c>
      <c r="E34" s="86">
        <f t="shared" si="1"/>
        <v>10</v>
      </c>
      <c r="F34" s="72"/>
    </row>
    <row r="35" spans="2:6" ht="25.5" x14ac:dyDescent="0.2">
      <c r="B35" s="53">
        <f t="shared" si="0"/>
        <v>31</v>
      </c>
      <c r="C35" s="120" t="s">
        <v>94</v>
      </c>
      <c r="D35" s="71" t="s">
        <v>43</v>
      </c>
      <c r="E35" s="86">
        <f t="shared" si="1"/>
        <v>10</v>
      </c>
      <c r="F35" s="72"/>
    </row>
    <row r="36" spans="2:6" ht="15" x14ac:dyDescent="0.2">
      <c r="B36" s="53">
        <f t="shared" si="0"/>
        <v>32</v>
      </c>
      <c r="C36" s="120" t="s">
        <v>95</v>
      </c>
      <c r="D36" s="71" t="s">
        <v>43</v>
      </c>
      <c r="E36" s="86">
        <f t="shared" si="1"/>
        <v>10</v>
      </c>
      <c r="F36" s="72"/>
    </row>
    <row r="37" spans="2:6" ht="25.5" x14ac:dyDescent="0.2">
      <c r="B37" s="53">
        <f t="shared" si="0"/>
        <v>33</v>
      </c>
      <c r="C37" s="120" t="s">
        <v>96</v>
      </c>
      <c r="D37" s="71" t="s">
        <v>43</v>
      </c>
      <c r="E37" s="86">
        <f t="shared" si="1"/>
        <v>10</v>
      </c>
      <c r="F37" s="72"/>
    </row>
    <row r="38" spans="2:6" ht="15" x14ac:dyDescent="0.2">
      <c r="B38" s="53">
        <f t="shared" si="0"/>
        <v>34</v>
      </c>
      <c r="C38" s="120" t="s">
        <v>97</v>
      </c>
      <c r="D38" s="71" t="s">
        <v>43</v>
      </c>
      <c r="E38" s="86">
        <f t="shared" si="1"/>
        <v>10</v>
      </c>
      <c r="F38" s="72"/>
    </row>
    <row r="39" spans="2:6" ht="25.5" x14ac:dyDescent="0.2">
      <c r="B39" s="53">
        <f t="shared" si="0"/>
        <v>35</v>
      </c>
      <c r="C39" s="120" t="s">
        <v>98</v>
      </c>
      <c r="D39" s="71" t="s">
        <v>43</v>
      </c>
      <c r="E39" s="86">
        <f t="shared" si="1"/>
        <v>10</v>
      </c>
      <c r="F39" s="72"/>
    </row>
    <row r="40" spans="2:6" ht="25.5" x14ac:dyDescent="0.2">
      <c r="B40" s="53">
        <f t="shared" si="0"/>
        <v>36</v>
      </c>
      <c r="C40" s="120" t="s">
        <v>99</v>
      </c>
      <c r="D40" s="71" t="s">
        <v>43</v>
      </c>
      <c r="E40" s="86">
        <f t="shared" si="1"/>
        <v>10</v>
      </c>
      <c r="F40" s="72"/>
    </row>
    <row r="41" spans="2:6" ht="15" x14ac:dyDescent="0.2">
      <c r="B41" s="53">
        <f t="shared" si="0"/>
        <v>37</v>
      </c>
      <c r="C41" s="120" t="s">
        <v>100</v>
      </c>
      <c r="D41" s="71" t="s">
        <v>43</v>
      </c>
      <c r="E41" s="86">
        <f t="shared" si="1"/>
        <v>10</v>
      </c>
      <c r="F41" s="72"/>
    </row>
    <row r="42" spans="2:6" ht="15" x14ac:dyDescent="0.2">
      <c r="B42" s="53">
        <f t="shared" si="0"/>
        <v>38</v>
      </c>
      <c r="C42" s="120" t="s">
        <v>101</v>
      </c>
      <c r="D42" s="71" t="s">
        <v>43</v>
      </c>
      <c r="E42" s="86">
        <f t="shared" si="1"/>
        <v>10</v>
      </c>
      <c r="F42" s="72"/>
    </row>
    <row r="43" spans="2:6" ht="25.5" x14ac:dyDescent="0.2">
      <c r="B43" s="53">
        <f t="shared" si="0"/>
        <v>39</v>
      </c>
      <c r="C43" s="120" t="s">
        <v>102</v>
      </c>
      <c r="D43" s="71" t="s">
        <v>43</v>
      </c>
      <c r="E43" s="86">
        <f t="shared" si="1"/>
        <v>10</v>
      </c>
      <c r="F43" s="72"/>
    </row>
    <row r="44" spans="2:6" ht="15" x14ac:dyDescent="0.2">
      <c r="B44" s="53">
        <f t="shared" si="0"/>
        <v>40</v>
      </c>
      <c r="C44" s="120" t="s">
        <v>103</v>
      </c>
      <c r="D44" s="71" t="s">
        <v>43</v>
      </c>
      <c r="E44" s="86">
        <f t="shared" si="1"/>
        <v>10</v>
      </c>
      <c r="F44" s="72"/>
    </row>
    <row r="45" spans="2:6" ht="15" x14ac:dyDescent="0.2">
      <c r="B45" s="53">
        <f t="shared" si="0"/>
        <v>41</v>
      </c>
      <c r="C45" s="120" t="s">
        <v>104</v>
      </c>
      <c r="D45" s="71" t="s">
        <v>43</v>
      </c>
      <c r="E45" s="86">
        <f t="shared" si="1"/>
        <v>10</v>
      </c>
      <c r="F45" s="72"/>
    </row>
    <row r="46" spans="2:6" ht="15" x14ac:dyDescent="0.2">
      <c r="B46" s="53">
        <f t="shared" si="0"/>
        <v>42</v>
      </c>
      <c r="C46" s="120" t="s">
        <v>64</v>
      </c>
      <c r="D46" s="71" t="s">
        <v>43</v>
      </c>
      <c r="E46" s="86">
        <f t="shared" si="1"/>
        <v>10</v>
      </c>
      <c r="F46" s="72"/>
    </row>
    <row r="47" spans="2:6" ht="15.75" thickBot="1" x14ac:dyDescent="0.25">
      <c r="B47" s="90">
        <f t="shared" si="0"/>
        <v>43</v>
      </c>
      <c r="C47" s="118" t="s">
        <v>105</v>
      </c>
      <c r="D47" s="74" t="s">
        <v>43</v>
      </c>
      <c r="E47" s="74">
        <f t="shared" si="1"/>
        <v>10</v>
      </c>
      <c r="F47" s="75"/>
    </row>
    <row r="48" spans="2:6" ht="15.75" hidden="1" thickBot="1" x14ac:dyDescent="0.25">
      <c r="B48" s="63"/>
      <c r="C48" s="64" t="s">
        <v>4</v>
      </c>
      <c r="D48" s="65">
        <f>COUNTIF(D5:D47,"N/A")</f>
        <v>0</v>
      </c>
      <c r="E48" s="65">
        <f>SUM(E5:E47)</f>
        <v>430</v>
      </c>
      <c r="F48" s="66"/>
    </row>
    <row r="49" spans="2:6" x14ac:dyDescent="0.2">
      <c r="B49" s="19"/>
      <c r="C49" s="18"/>
      <c r="D49" s="19"/>
      <c r="E49" s="19"/>
      <c r="F49" s="19"/>
    </row>
    <row r="50" spans="2:6" x14ac:dyDescent="0.2">
      <c r="B50" s="19"/>
      <c r="C50" s="18"/>
      <c r="D50" s="19"/>
      <c r="E50" s="19"/>
      <c r="F50" s="19"/>
    </row>
    <row r="51" spans="2:6" x14ac:dyDescent="0.2">
      <c r="B51" s="19"/>
      <c r="C51" s="18"/>
      <c r="D51" s="19"/>
      <c r="E51" s="19"/>
      <c r="F51" s="19"/>
    </row>
    <row r="52" spans="2:6" x14ac:dyDescent="0.2">
      <c r="B52" s="19"/>
      <c r="C52" s="18"/>
      <c r="D52" s="19"/>
      <c r="E52" s="19"/>
      <c r="F52" s="19"/>
    </row>
    <row r="53" spans="2:6" x14ac:dyDescent="0.2">
      <c r="B53" s="19"/>
      <c r="C53" s="18"/>
      <c r="D53" s="19"/>
      <c r="E53" s="19"/>
      <c r="F53" s="19"/>
    </row>
    <row r="54" spans="2:6" x14ac:dyDescent="0.2">
      <c r="B54" s="19"/>
      <c r="C54" s="18"/>
      <c r="D54" s="19"/>
      <c r="E54" s="19"/>
      <c r="F54" s="19"/>
    </row>
    <row r="55" spans="2:6" x14ac:dyDescent="0.2">
      <c r="B55" s="19"/>
      <c r="C55" s="18"/>
      <c r="D55" s="19"/>
      <c r="E55" s="19"/>
      <c r="F55" s="19"/>
    </row>
    <row r="56" spans="2:6" x14ac:dyDescent="0.2">
      <c r="B56" s="19"/>
      <c r="C56" s="18"/>
      <c r="D56" s="19"/>
      <c r="E56" s="19"/>
      <c r="F56" s="19"/>
    </row>
    <row r="57" spans="2:6" x14ac:dyDescent="0.2">
      <c r="B57" s="19"/>
      <c r="C57" s="18"/>
      <c r="D57" s="19"/>
      <c r="E57" s="19"/>
      <c r="F57" s="19"/>
    </row>
    <row r="58" spans="2:6" x14ac:dyDescent="0.2">
      <c r="B58" s="19"/>
      <c r="C58" s="18"/>
      <c r="D58" s="19"/>
      <c r="E58" s="19"/>
      <c r="F58" s="19"/>
    </row>
    <row r="59" spans="2:6" x14ac:dyDescent="0.2">
      <c r="B59" s="19"/>
      <c r="C59" s="18"/>
      <c r="D59" s="19"/>
      <c r="E59" s="19"/>
      <c r="F59" s="19"/>
    </row>
    <row r="60" spans="2:6" x14ac:dyDescent="0.2">
      <c r="B60" s="19"/>
      <c r="C60" s="18"/>
      <c r="D60" s="19"/>
      <c r="E60" s="19"/>
      <c r="F60" s="19"/>
    </row>
    <row r="61" spans="2:6" x14ac:dyDescent="0.2">
      <c r="B61" s="19"/>
      <c r="C61" s="18"/>
      <c r="D61" s="19"/>
      <c r="E61" s="19"/>
      <c r="F61" s="19"/>
    </row>
    <row r="62" spans="2:6" x14ac:dyDescent="0.2">
      <c r="B62" s="19"/>
      <c r="C62" s="18"/>
      <c r="D62" s="19"/>
      <c r="E62" s="19"/>
      <c r="F62" s="19"/>
    </row>
    <row r="63" spans="2:6" x14ac:dyDescent="0.2">
      <c r="B63" s="19"/>
      <c r="C63" s="18"/>
      <c r="D63" s="19"/>
      <c r="E63" s="19"/>
      <c r="F63" s="19"/>
    </row>
    <row r="64" spans="2:6" x14ac:dyDescent="0.2">
      <c r="B64" s="19"/>
      <c r="C64" s="18"/>
      <c r="D64" s="19"/>
      <c r="E64" s="19"/>
      <c r="F64" s="19"/>
    </row>
    <row r="65" spans="2:6" x14ac:dyDescent="0.2">
      <c r="B65" s="19"/>
      <c r="C65" s="18"/>
      <c r="D65" s="19"/>
      <c r="E65" s="19"/>
      <c r="F65" s="19"/>
    </row>
    <row r="66" spans="2:6" x14ac:dyDescent="0.2">
      <c r="B66" s="19"/>
      <c r="C66" s="18"/>
      <c r="D66" s="19"/>
      <c r="E66" s="19"/>
      <c r="F66" s="19"/>
    </row>
    <row r="67" spans="2:6" x14ac:dyDescent="0.2">
      <c r="B67" s="19"/>
      <c r="C67" s="18"/>
      <c r="D67" s="19"/>
      <c r="E67" s="19"/>
      <c r="F67" s="19"/>
    </row>
    <row r="68" spans="2:6" x14ac:dyDescent="0.2">
      <c r="B68" s="19"/>
      <c r="C68" s="18"/>
      <c r="D68" s="19"/>
      <c r="E68" s="19"/>
      <c r="F68" s="19"/>
    </row>
    <row r="69" spans="2:6" x14ac:dyDescent="0.2">
      <c r="B69" s="19"/>
      <c r="C69" s="18"/>
      <c r="D69" s="19"/>
      <c r="E69" s="19"/>
      <c r="F69" s="19"/>
    </row>
    <row r="70" spans="2:6" x14ac:dyDescent="0.2">
      <c r="B70" s="19"/>
      <c r="C70" s="18"/>
      <c r="D70" s="19"/>
      <c r="E70" s="19"/>
      <c r="F70" s="19"/>
    </row>
    <row r="71" spans="2:6" x14ac:dyDescent="0.2">
      <c r="B71" s="19"/>
      <c r="C71" s="18"/>
      <c r="D71" s="19"/>
      <c r="E71" s="19"/>
      <c r="F71" s="19"/>
    </row>
  </sheetData>
  <mergeCells count="1">
    <mergeCell ref="B3:D3"/>
  </mergeCells>
  <conditionalFormatting sqref="F3">
    <cfRule type="iconSet" priority="1">
      <iconSet iconSet="3TrafficLights2" showValue="0">
        <cfvo type="percent" val="0"/>
        <cfvo type="num" val="0.5" gte="0"/>
        <cfvo type="num" val="0.8" gte="0"/>
      </iconSet>
    </cfRule>
  </conditionalFormatting>
  <dataValidations disablePrompts="1" count="1">
    <dataValidation type="list" allowBlank="1" showInputMessage="1" showErrorMessage="1" sqref="D49:D71 D5:D47" xr:uid="{00000000-0002-0000-0200-000000000000}">
      <formula1>$L$7:$L$10</formula1>
    </dataValidation>
  </dataValidations>
  <pageMargins left="0.70866141732283472" right="0.70866141732283472" top="1.0629921259842521" bottom="0.9055118110236221" header="0.31496062992125984" footer="0.19685039370078741"/>
  <pageSetup paperSize="9" scale="99" fitToHeight="0" orientation="landscape" r:id="rId1"/>
  <headerFooter>
    <oddHeader>&amp;C&amp;"-,Bold"&amp;16Verificação de Saída de Fase
&amp;K09-036 &lt;Nome Projeto&gt;&amp;R&amp;G</oddHeader>
    <oddFooter>&amp;L&amp;G&amp;C&amp;8Modelo versão: 3.0.1
Este modelo de artefacto é baseado no PM² Guide V3.0
Para obter a última versão dos artefactos, visite: 
https://www.pm2alliance.eu/publications&amp;R&amp;P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39997558519241921"/>
    <pageSetUpPr fitToPage="1"/>
  </sheetPr>
  <dimension ref="B1:K34"/>
  <sheetViews>
    <sheetView topLeftCell="A7" zoomScaleNormal="100" zoomScalePageLayoutView="80" workbookViewId="0">
      <selection activeCell="D41" sqref="D41"/>
    </sheetView>
  </sheetViews>
  <sheetFormatPr defaultColWidth="9.140625" defaultRowHeight="12.75" x14ac:dyDescent="0.2"/>
  <cols>
    <col min="1" max="1" width="1.7109375" style="1" customWidth="1"/>
    <col min="2" max="2" width="4.42578125" style="2" customWidth="1"/>
    <col min="3" max="3" width="78.5703125" style="1" customWidth="1"/>
    <col min="4" max="5" width="14.85546875" style="1" customWidth="1"/>
    <col min="6" max="6" width="49.28515625" style="1" customWidth="1"/>
    <col min="7" max="9" width="9.140625" style="1"/>
    <col min="10" max="11" width="9.140625" style="1" hidden="1" customWidth="1"/>
    <col min="12" max="12" width="0" style="1" hidden="1" customWidth="1"/>
    <col min="13" max="16384" width="9.140625" style="1"/>
  </cols>
  <sheetData>
    <row r="1" spans="2:11" ht="13.5" thickBot="1" x14ac:dyDescent="0.25">
      <c r="B1" s="1"/>
    </row>
    <row r="2" spans="2:11" ht="16.5" thickBot="1" x14ac:dyDescent="0.25">
      <c r="B2" s="27"/>
      <c r="C2" s="28" t="s">
        <v>167</v>
      </c>
      <c r="D2" s="28"/>
      <c r="E2" s="32" t="s">
        <v>25</v>
      </c>
      <c r="F2" s="52" t="s">
        <v>5</v>
      </c>
    </row>
    <row r="3" spans="2:11" ht="16.5" thickBot="1" x14ac:dyDescent="0.25">
      <c r="B3" s="161" t="s">
        <v>20</v>
      </c>
      <c r="C3" s="162"/>
      <c r="D3" s="162"/>
      <c r="E3" s="97">
        <f>E34/(290-D34*10)</f>
        <v>1</v>
      </c>
      <c r="F3" s="98">
        <f>E3</f>
        <v>1</v>
      </c>
    </row>
    <row r="4" spans="2:11" ht="16.5" thickBot="1" x14ac:dyDescent="0.25">
      <c r="B4" s="20" t="s">
        <v>0</v>
      </c>
      <c r="C4" s="20" t="s">
        <v>40</v>
      </c>
      <c r="D4" s="78" t="s">
        <v>38</v>
      </c>
      <c r="E4" s="21" t="s">
        <v>39</v>
      </c>
      <c r="F4" s="22" t="s">
        <v>37</v>
      </c>
    </row>
    <row r="5" spans="2:11" ht="30" x14ac:dyDescent="0.25">
      <c r="B5" s="67">
        <v>1</v>
      </c>
      <c r="C5" s="80" t="s">
        <v>113</v>
      </c>
      <c r="D5" s="69" t="s">
        <v>43</v>
      </c>
      <c r="E5" s="86">
        <f>IF(D5="Sim",10,IF(D5="Sim, Parcial",5,IF(D5="Não",0,"-")))</f>
        <v>10</v>
      </c>
      <c r="F5" s="85" t="s">
        <v>164</v>
      </c>
      <c r="K5" s="1" t="s">
        <v>43</v>
      </c>
    </row>
    <row r="6" spans="2:11" ht="30" x14ac:dyDescent="0.25">
      <c r="B6" s="53">
        <f>B5+1</f>
        <v>2</v>
      </c>
      <c r="C6" s="81" t="s">
        <v>114</v>
      </c>
      <c r="D6" s="71" t="s">
        <v>43</v>
      </c>
      <c r="E6" s="86">
        <f t="shared" ref="E6:E33" si="0">IF(D6="Sim",10,IF(D6="Sim, Parcial",5,IF(D6="Não",0,"-")))</f>
        <v>10</v>
      </c>
      <c r="F6" s="95"/>
      <c r="K6" s="113" t="s">
        <v>44</v>
      </c>
    </row>
    <row r="7" spans="2:11" ht="15" x14ac:dyDescent="0.25">
      <c r="B7" s="53">
        <f t="shared" ref="B7:B33" si="1">B6+1</f>
        <v>3</v>
      </c>
      <c r="C7" s="79" t="s">
        <v>115</v>
      </c>
      <c r="D7" s="71" t="s">
        <v>43</v>
      </c>
      <c r="E7" s="86">
        <f t="shared" si="0"/>
        <v>10</v>
      </c>
      <c r="F7" s="95"/>
      <c r="K7" s="1" t="s">
        <v>45</v>
      </c>
    </row>
    <row r="8" spans="2:11" ht="30" x14ac:dyDescent="0.25">
      <c r="B8" s="53">
        <f t="shared" si="1"/>
        <v>4</v>
      </c>
      <c r="C8" s="81" t="s">
        <v>116</v>
      </c>
      <c r="D8" s="71" t="s">
        <v>43</v>
      </c>
      <c r="E8" s="86">
        <f t="shared" si="0"/>
        <v>10</v>
      </c>
      <c r="F8" s="95"/>
      <c r="K8" s="1" t="s">
        <v>6</v>
      </c>
    </row>
    <row r="9" spans="2:11" ht="15" x14ac:dyDescent="0.2">
      <c r="B9" s="53">
        <f t="shared" si="1"/>
        <v>5</v>
      </c>
      <c r="C9" s="70" t="s">
        <v>117</v>
      </c>
      <c r="D9" s="71" t="s">
        <v>43</v>
      </c>
      <c r="E9" s="86">
        <f t="shared" si="0"/>
        <v>10</v>
      </c>
      <c r="F9" s="95"/>
    </row>
    <row r="10" spans="2:11" ht="15" x14ac:dyDescent="0.25">
      <c r="B10" s="53">
        <f t="shared" si="1"/>
        <v>6</v>
      </c>
      <c r="C10" s="81" t="s">
        <v>118</v>
      </c>
      <c r="D10" s="71" t="s">
        <v>43</v>
      </c>
      <c r="E10" s="86">
        <f t="shared" si="0"/>
        <v>10</v>
      </c>
      <c r="F10" s="95"/>
    </row>
    <row r="11" spans="2:11" ht="15" x14ac:dyDescent="0.25">
      <c r="B11" s="53">
        <f t="shared" si="1"/>
        <v>7</v>
      </c>
      <c r="C11" s="79" t="s">
        <v>119</v>
      </c>
      <c r="D11" s="71" t="s">
        <v>43</v>
      </c>
      <c r="E11" s="86">
        <f t="shared" si="0"/>
        <v>10</v>
      </c>
      <c r="F11" s="95"/>
    </row>
    <row r="12" spans="2:11" ht="15" x14ac:dyDescent="0.25">
      <c r="B12" s="53">
        <f t="shared" si="1"/>
        <v>8</v>
      </c>
      <c r="C12" s="81" t="s">
        <v>120</v>
      </c>
      <c r="D12" s="71" t="s">
        <v>43</v>
      </c>
      <c r="E12" s="86">
        <f t="shared" si="0"/>
        <v>10</v>
      </c>
      <c r="F12" s="95"/>
    </row>
    <row r="13" spans="2:11" ht="15" x14ac:dyDescent="0.25">
      <c r="B13" s="53">
        <f t="shared" si="1"/>
        <v>9</v>
      </c>
      <c r="C13" s="79" t="s">
        <v>121</v>
      </c>
      <c r="D13" s="71" t="s">
        <v>43</v>
      </c>
      <c r="E13" s="86">
        <f t="shared" si="0"/>
        <v>10</v>
      </c>
      <c r="F13" s="95"/>
    </row>
    <row r="14" spans="2:11" ht="15" x14ac:dyDescent="0.25">
      <c r="B14" s="53">
        <f t="shared" si="1"/>
        <v>10</v>
      </c>
      <c r="C14" s="81" t="s">
        <v>122</v>
      </c>
      <c r="D14" s="71" t="s">
        <v>43</v>
      </c>
      <c r="E14" s="86">
        <f t="shared" si="0"/>
        <v>10</v>
      </c>
      <c r="F14" s="95"/>
    </row>
    <row r="15" spans="2:11" ht="15" x14ac:dyDescent="0.25">
      <c r="B15" s="53">
        <f t="shared" si="1"/>
        <v>11</v>
      </c>
      <c r="C15" s="79" t="s">
        <v>123</v>
      </c>
      <c r="D15" s="71" t="s">
        <v>43</v>
      </c>
      <c r="E15" s="86">
        <f t="shared" si="0"/>
        <v>10</v>
      </c>
      <c r="F15" s="95"/>
    </row>
    <row r="16" spans="2:11" ht="15" x14ac:dyDescent="0.25">
      <c r="B16" s="53">
        <f t="shared" si="1"/>
        <v>12</v>
      </c>
      <c r="C16" s="81" t="s">
        <v>124</v>
      </c>
      <c r="D16" s="71" t="s">
        <v>43</v>
      </c>
      <c r="E16" s="86">
        <f t="shared" si="0"/>
        <v>10</v>
      </c>
      <c r="F16" s="95"/>
    </row>
    <row r="17" spans="2:6" ht="30" x14ac:dyDescent="0.25">
      <c r="B17" s="53">
        <f t="shared" si="1"/>
        <v>13</v>
      </c>
      <c r="C17" s="81" t="s">
        <v>125</v>
      </c>
      <c r="D17" s="71" t="s">
        <v>43</v>
      </c>
      <c r="E17" s="86">
        <f t="shared" si="0"/>
        <v>10</v>
      </c>
      <c r="F17" s="95"/>
    </row>
    <row r="18" spans="2:6" ht="15" x14ac:dyDescent="0.2">
      <c r="B18" s="53">
        <f t="shared" si="1"/>
        <v>14</v>
      </c>
      <c r="C18" s="70" t="s">
        <v>126</v>
      </c>
      <c r="D18" s="71" t="s">
        <v>43</v>
      </c>
      <c r="E18" s="86">
        <f t="shared" si="0"/>
        <v>10</v>
      </c>
      <c r="F18" s="95"/>
    </row>
    <row r="19" spans="2:6" ht="15" x14ac:dyDescent="0.25">
      <c r="B19" s="53">
        <f t="shared" si="1"/>
        <v>15</v>
      </c>
      <c r="C19" s="81" t="s">
        <v>127</v>
      </c>
      <c r="D19" s="71" t="s">
        <v>43</v>
      </c>
      <c r="E19" s="86">
        <f t="shared" si="0"/>
        <v>10</v>
      </c>
      <c r="F19" s="95"/>
    </row>
    <row r="20" spans="2:6" ht="30" x14ac:dyDescent="0.25">
      <c r="B20" s="53">
        <f t="shared" si="1"/>
        <v>16</v>
      </c>
      <c r="C20" s="81" t="s">
        <v>128</v>
      </c>
      <c r="D20" s="71" t="s">
        <v>43</v>
      </c>
      <c r="E20" s="86">
        <f t="shared" si="0"/>
        <v>10</v>
      </c>
      <c r="F20" s="95"/>
    </row>
    <row r="21" spans="2:6" ht="15" x14ac:dyDescent="0.25">
      <c r="B21" s="53">
        <f t="shared" si="1"/>
        <v>17</v>
      </c>
      <c r="C21" s="81" t="s">
        <v>129</v>
      </c>
      <c r="D21" s="71" t="s">
        <v>43</v>
      </c>
      <c r="E21" s="86">
        <f t="shared" si="0"/>
        <v>10</v>
      </c>
      <c r="F21" s="95"/>
    </row>
    <row r="22" spans="2:6" ht="15" x14ac:dyDescent="0.25">
      <c r="B22" s="53">
        <f t="shared" si="1"/>
        <v>18</v>
      </c>
      <c r="C22" s="81" t="s">
        <v>130</v>
      </c>
      <c r="D22" s="71" t="s">
        <v>43</v>
      </c>
      <c r="E22" s="86">
        <f t="shared" si="0"/>
        <v>10</v>
      </c>
      <c r="F22" s="95"/>
    </row>
    <row r="23" spans="2:6" ht="30" x14ac:dyDescent="0.25">
      <c r="B23" s="53">
        <f t="shared" si="1"/>
        <v>19</v>
      </c>
      <c r="C23" s="81" t="s">
        <v>131</v>
      </c>
      <c r="D23" s="71" t="s">
        <v>43</v>
      </c>
      <c r="E23" s="86">
        <f t="shared" si="0"/>
        <v>10</v>
      </c>
      <c r="F23" s="95"/>
    </row>
    <row r="24" spans="2:6" ht="15" x14ac:dyDescent="0.2">
      <c r="B24" s="53">
        <f t="shared" si="1"/>
        <v>20</v>
      </c>
      <c r="C24" s="70" t="s">
        <v>132</v>
      </c>
      <c r="D24" s="71" t="s">
        <v>43</v>
      </c>
      <c r="E24" s="86">
        <f t="shared" si="0"/>
        <v>10</v>
      </c>
      <c r="F24" s="95"/>
    </row>
    <row r="25" spans="2:6" ht="30" x14ac:dyDescent="0.25">
      <c r="B25" s="53">
        <f t="shared" si="1"/>
        <v>21</v>
      </c>
      <c r="C25" s="81" t="s">
        <v>133</v>
      </c>
      <c r="D25" s="71" t="s">
        <v>43</v>
      </c>
      <c r="E25" s="86">
        <f t="shared" si="0"/>
        <v>10</v>
      </c>
      <c r="F25" s="95"/>
    </row>
    <row r="26" spans="2:6" ht="15" x14ac:dyDescent="0.2">
      <c r="B26" s="53">
        <f t="shared" si="1"/>
        <v>22</v>
      </c>
      <c r="C26" s="70" t="s">
        <v>134</v>
      </c>
      <c r="D26" s="71" t="s">
        <v>43</v>
      </c>
      <c r="E26" s="86">
        <f t="shared" si="0"/>
        <v>10</v>
      </c>
      <c r="F26" s="95"/>
    </row>
    <row r="27" spans="2:6" ht="30" x14ac:dyDescent="0.2">
      <c r="B27" s="53">
        <f t="shared" si="1"/>
        <v>23</v>
      </c>
      <c r="C27" s="70" t="s">
        <v>135</v>
      </c>
      <c r="D27" s="71" t="s">
        <v>43</v>
      </c>
      <c r="E27" s="86">
        <f t="shared" si="0"/>
        <v>10</v>
      </c>
      <c r="F27" s="95"/>
    </row>
    <row r="28" spans="2:6" ht="30" x14ac:dyDescent="0.25">
      <c r="B28" s="53">
        <f t="shared" si="1"/>
        <v>24</v>
      </c>
      <c r="C28" s="81" t="s">
        <v>136</v>
      </c>
      <c r="D28" s="71" t="s">
        <v>43</v>
      </c>
      <c r="E28" s="86">
        <f t="shared" si="0"/>
        <v>10</v>
      </c>
      <c r="F28" s="95"/>
    </row>
    <row r="29" spans="2:6" ht="15" x14ac:dyDescent="0.25">
      <c r="B29" s="53">
        <f t="shared" si="1"/>
        <v>25</v>
      </c>
      <c r="C29" s="81" t="s">
        <v>137</v>
      </c>
      <c r="D29" s="71" t="s">
        <v>43</v>
      </c>
      <c r="E29" s="86">
        <f t="shared" si="0"/>
        <v>10</v>
      </c>
      <c r="F29" s="95"/>
    </row>
    <row r="30" spans="2:6" ht="30" x14ac:dyDescent="0.25">
      <c r="B30" s="53">
        <f t="shared" si="1"/>
        <v>26</v>
      </c>
      <c r="C30" s="81" t="s">
        <v>138</v>
      </c>
      <c r="D30" s="71" t="s">
        <v>43</v>
      </c>
      <c r="E30" s="86">
        <f t="shared" si="0"/>
        <v>10</v>
      </c>
      <c r="F30" s="95"/>
    </row>
    <row r="31" spans="2:6" ht="15" x14ac:dyDescent="0.25">
      <c r="B31" s="53">
        <f t="shared" si="1"/>
        <v>27</v>
      </c>
      <c r="C31" s="81" t="s">
        <v>139</v>
      </c>
      <c r="D31" s="71" t="s">
        <v>43</v>
      </c>
      <c r="E31" s="86">
        <f t="shared" si="0"/>
        <v>10</v>
      </c>
      <c r="F31" s="95"/>
    </row>
    <row r="32" spans="2:6" ht="15" x14ac:dyDescent="0.25">
      <c r="B32" s="53">
        <f t="shared" si="1"/>
        <v>28</v>
      </c>
      <c r="C32" s="81" t="s">
        <v>140</v>
      </c>
      <c r="D32" s="71" t="s">
        <v>43</v>
      </c>
      <c r="E32" s="86">
        <f t="shared" si="0"/>
        <v>10</v>
      </c>
      <c r="F32" s="95"/>
    </row>
    <row r="33" spans="2:6" ht="15.75" thickBot="1" x14ac:dyDescent="0.25">
      <c r="B33" s="90">
        <f t="shared" si="1"/>
        <v>29</v>
      </c>
      <c r="C33" s="73" t="s">
        <v>141</v>
      </c>
      <c r="D33" s="74" t="s">
        <v>43</v>
      </c>
      <c r="E33" s="74">
        <f t="shared" si="0"/>
        <v>10</v>
      </c>
      <c r="F33" s="96"/>
    </row>
    <row r="34" spans="2:6" ht="15.75" hidden="1" thickBot="1" x14ac:dyDescent="0.25">
      <c r="B34" s="59"/>
      <c r="C34" s="60" t="s">
        <v>4</v>
      </c>
      <c r="D34" s="61">
        <f>COUNTIF(D5:D33,"N/A")</f>
        <v>0</v>
      </c>
      <c r="E34" s="61">
        <f>SUM(E5:E33)</f>
        <v>290</v>
      </c>
      <c r="F34" s="62"/>
    </row>
  </sheetData>
  <mergeCells count="1">
    <mergeCell ref="B3:D3"/>
  </mergeCells>
  <phoneticPr fontId="0" type="noConversion"/>
  <conditionalFormatting sqref="F3">
    <cfRule type="iconSet" priority="1">
      <iconSet iconSet="3TrafficLights2" showValue="0">
        <cfvo type="percent" val="0"/>
        <cfvo type="num" val="0.5" gte="0"/>
        <cfvo type="num" val="0.8" gte="0"/>
      </iconSet>
    </cfRule>
  </conditionalFormatting>
  <dataValidations disablePrompts="1" count="1">
    <dataValidation type="list" allowBlank="1" showInputMessage="1" showErrorMessage="1" sqref="D5:D33" xr:uid="{00000000-0002-0000-0300-000000000000}">
      <formula1>$K$5:$K$8</formula1>
    </dataValidation>
  </dataValidations>
  <pageMargins left="0.23622047244094491" right="0.23622047244094491" top="1.0236220472440944" bottom="0.86614173228346458" header="0.31496062992125984" footer="0.19685039370078741"/>
  <pageSetup paperSize="9" scale="90" fitToHeight="0" orientation="landscape" r:id="rId1"/>
  <headerFooter alignWithMargins="0">
    <oddHeader>&amp;C&amp;"-,Bold"&amp;16Verificação de Saída de Fase
&amp;K09-012&lt;Nome Projeto&gt;&amp;R&amp;G</oddHeader>
    <oddFooter>&amp;L&amp;G&amp;C&amp;8Modelo versão: 3.0.1
Este modelo de artefacto é baseado no PM² Guide V3.0
Para obter a última versão dos artefactos, visite: 
https://www.pm2alliance.eu/publications&amp;R&amp;"-,Regular"&amp;P</oddFooter>
  </headerFooter>
  <ignoredErrors>
    <ignoredError sqref="E33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6"/>
    <pageSetUpPr fitToPage="1"/>
  </sheetPr>
  <dimension ref="B1:L67"/>
  <sheetViews>
    <sheetView zoomScaleNormal="100" zoomScalePageLayoutView="80" workbookViewId="0">
      <selection activeCell="N11" sqref="N11"/>
    </sheetView>
  </sheetViews>
  <sheetFormatPr defaultColWidth="9.140625" defaultRowHeight="12.75" x14ac:dyDescent="0.2"/>
  <cols>
    <col min="1" max="1" width="1.7109375" style="1" customWidth="1"/>
    <col min="2" max="2" width="4.42578125" style="2" customWidth="1"/>
    <col min="3" max="3" width="78.5703125" style="1" customWidth="1"/>
    <col min="4" max="5" width="14.85546875" style="1" customWidth="1"/>
    <col min="6" max="6" width="49.28515625" style="1" customWidth="1"/>
    <col min="7" max="9" width="9.140625" style="1"/>
    <col min="10" max="12" width="9.140625" style="1" hidden="1" customWidth="1"/>
    <col min="13" max="16384" width="9.140625" style="1"/>
  </cols>
  <sheetData>
    <row r="1" spans="2:11" ht="13.5" thickBot="1" x14ac:dyDescent="0.25">
      <c r="B1" s="1"/>
    </row>
    <row r="2" spans="2:11" ht="16.5" thickBot="1" x14ac:dyDescent="0.25">
      <c r="B2" s="51"/>
      <c r="C2" s="49" t="s">
        <v>168</v>
      </c>
      <c r="D2" s="49"/>
      <c r="E2" s="50" t="s">
        <v>25</v>
      </c>
      <c r="F2" s="30" t="s">
        <v>5</v>
      </c>
    </row>
    <row r="3" spans="2:11" ht="21.75" thickBot="1" x14ac:dyDescent="0.25">
      <c r="B3" s="163" t="s">
        <v>20</v>
      </c>
      <c r="C3" s="164"/>
      <c r="D3" s="164"/>
      <c r="E3" s="99">
        <f>E25/(200-D25*10)</f>
        <v>1</v>
      </c>
      <c r="F3" s="100">
        <f>E3</f>
        <v>1</v>
      </c>
    </row>
    <row r="4" spans="2:11" ht="16.5" thickBot="1" x14ac:dyDescent="0.25">
      <c r="B4" s="20" t="s">
        <v>0</v>
      </c>
      <c r="C4" s="20" t="s">
        <v>40</v>
      </c>
      <c r="D4" s="21" t="s">
        <v>38</v>
      </c>
      <c r="E4" s="21" t="s">
        <v>39</v>
      </c>
      <c r="F4" s="22" t="s">
        <v>37</v>
      </c>
    </row>
    <row r="5" spans="2:11" ht="15" x14ac:dyDescent="0.2">
      <c r="B5" s="53">
        <v>1</v>
      </c>
      <c r="C5" s="82" t="s">
        <v>142</v>
      </c>
      <c r="D5" s="69" t="s">
        <v>43</v>
      </c>
      <c r="E5" s="86">
        <f>IF(D5="Sim",10,IF(D5="Sim, Parcial",5,IF(D5="Não",0,"-")))</f>
        <v>10</v>
      </c>
      <c r="F5" s="85" t="s">
        <v>164</v>
      </c>
    </row>
    <row r="6" spans="2:11" ht="30" x14ac:dyDescent="0.2">
      <c r="B6" s="53">
        <f t="shared" ref="B6:B21" si="0">B5+1</f>
        <v>2</v>
      </c>
      <c r="C6" s="83" t="s">
        <v>143</v>
      </c>
      <c r="D6" s="71" t="s">
        <v>43</v>
      </c>
      <c r="E6" s="86">
        <f t="shared" ref="E6:E24" si="1">IF(D6="Sim",10,IF(D6="Sim, Parcial",5,IF(D6="Não",0,"-")))</f>
        <v>10</v>
      </c>
      <c r="F6" s="84"/>
      <c r="K6" s="1" t="s">
        <v>43</v>
      </c>
    </row>
    <row r="7" spans="2:11" ht="25.5" customHeight="1" x14ac:dyDescent="0.2">
      <c r="B7" s="53">
        <f t="shared" si="0"/>
        <v>3</v>
      </c>
      <c r="C7" s="83" t="s">
        <v>144</v>
      </c>
      <c r="D7" s="71" t="s">
        <v>43</v>
      </c>
      <c r="E7" s="86">
        <f t="shared" si="1"/>
        <v>10</v>
      </c>
      <c r="F7" s="84"/>
      <c r="K7" s="113" t="s">
        <v>44</v>
      </c>
    </row>
    <row r="8" spans="2:11" ht="15" x14ac:dyDescent="0.2">
      <c r="B8" s="53">
        <f t="shared" si="0"/>
        <v>4</v>
      </c>
      <c r="C8" s="83" t="s">
        <v>145</v>
      </c>
      <c r="D8" s="71" t="s">
        <v>43</v>
      </c>
      <c r="E8" s="86">
        <f t="shared" si="1"/>
        <v>10</v>
      </c>
      <c r="F8" s="84"/>
      <c r="K8" s="1" t="s">
        <v>45</v>
      </c>
    </row>
    <row r="9" spans="2:11" ht="30" x14ac:dyDescent="0.2">
      <c r="B9" s="53">
        <f t="shared" si="0"/>
        <v>5</v>
      </c>
      <c r="C9" s="83" t="s">
        <v>146</v>
      </c>
      <c r="D9" s="71" t="s">
        <v>43</v>
      </c>
      <c r="E9" s="86">
        <f t="shared" si="1"/>
        <v>10</v>
      </c>
      <c r="F9" s="84"/>
      <c r="K9" s="1" t="s">
        <v>6</v>
      </c>
    </row>
    <row r="10" spans="2:11" ht="30" x14ac:dyDescent="0.2">
      <c r="B10" s="53">
        <f t="shared" si="0"/>
        <v>6</v>
      </c>
      <c r="C10" s="83" t="s">
        <v>147</v>
      </c>
      <c r="D10" s="71" t="s">
        <v>43</v>
      </c>
      <c r="E10" s="86">
        <f t="shared" si="1"/>
        <v>10</v>
      </c>
      <c r="F10" s="84"/>
    </row>
    <row r="11" spans="2:11" ht="15" x14ac:dyDescent="0.2">
      <c r="B11" s="53">
        <f t="shared" si="0"/>
        <v>7</v>
      </c>
      <c r="C11" s="83" t="s">
        <v>148</v>
      </c>
      <c r="D11" s="71" t="s">
        <v>43</v>
      </c>
      <c r="E11" s="86">
        <f t="shared" si="1"/>
        <v>10</v>
      </c>
      <c r="F11" s="84"/>
    </row>
    <row r="12" spans="2:11" ht="15" x14ac:dyDescent="0.2">
      <c r="B12" s="53">
        <f t="shared" si="0"/>
        <v>8</v>
      </c>
      <c r="C12" s="83" t="s">
        <v>149</v>
      </c>
      <c r="D12" s="71" t="s">
        <v>43</v>
      </c>
      <c r="E12" s="86">
        <f t="shared" si="1"/>
        <v>10</v>
      </c>
      <c r="F12" s="84"/>
    </row>
    <row r="13" spans="2:11" ht="30" x14ac:dyDescent="0.2">
      <c r="B13" s="53">
        <f t="shared" si="0"/>
        <v>9</v>
      </c>
      <c r="C13" s="83" t="s">
        <v>150</v>
      </c>
      <c r="D13" s="71" t="s">
        <v>43</v>
      </c>
      <c r="E13" s="86">
        <f t="shared" si="1"/>
        <v>10</v>
      </c>
      <c r="F13" s="84"/>
    </row>
    <row r="14" spans="2:11" ht="15" x14ac:dyDescent="0.2">
      <c r="B14" s="53">
        <f t="shared" si="0"/>
        <v>10</v>
      </c>
      <c r="C14" s="54" t="s">
        <v>151</v>
      </c>
      <c r="D14" s="71" t="s">
        <v>43</v>
      </c>
      <c r="E14" s="86">
        <f t="shared" si="1"/>
        <v>10</v>
      </c>
      <c r="F14" s="84"/>
    </row>
    <row r="15" spans="2:11" ht="30" x14ac:dyDescent="0.2">
      <c r="B15" s="53">
        <f t="shared" si="0"/>
        <v>11</v>
      </c>
      <c r="C15" s="83" t="s">
        <v>152</v>
      </c>
      <c r="D15" s="71" t="s">
        <v>43</v>
      </c>
      <c r="E15" s="86">
        <f t="shared" si="1"/>
        <v>10</v>
      </c>
      <c r="F15" s="84"/>
    </row>
    <row r="16" spans="2:11" ht="30" x14ac:dyDescent="0.2">
      <c r="B16" s="53">
        <f t="shared" si="0"/>
        <v>12</v>
      </c>
      <c r="C16" s="83" t="s">
        <v>153</v>
      </c>
      <c r="D16" s="71" t="s">
        <v>43</v>
      </c>
      <c r="E16" s="86">
        <f t="shared" si="1"/>
        <v>10</v>
      </c>
      <c r="F16" s="84"/>
    </row>
    <row r="17" spans="2:6" ht="30" x14ac:dyDescent="0.2">
      <c r="B17" s="53">
        <f t="shared" si="0"/>
        <v>13</v>
      </c>
      <c r="C17" s="83" t="s">
        <v>154</v>
      </c>
      <c r="D17" s="71" t="s">
        <v>43</v>
      </c>
      <c r="E17" s="86">
        <f t="shared" si="1"/>
        <v>10</v>
      </c>
      <c r="F17" s="84"/>
    </row>
    <row r="18" spans="2:6" ht="15" x14ac:dyDescent="0.2">
      <c r="B18" s="53">
        <f t="shared" si="0"/>
        <v>14</v>
      </c>
      <c r="C18" s="54" t="s">
        <v>155</v>
      </c>
      <c r="D18" s="71" t="s">
        <v>43</v>
      </c>
      <c r="E18" s="86">
        <f t="shared" si="1"/>
        <v>10</v>
      </c>
      <c r="F18" s="84"/>
    </row>
    <row r="19" spans="2:6" ht="30" x14ac:dyDescent="0.2">
      <c r="B19" s="53">
        <f t="shared" si="0"/>
        <v>15</v>
      </c>
      <c r="C19" s="83" t="s">
        <v>156</v>
      </c>
      <c r="D19" s="71" t="s">
        <v>43</v>
      </c>
      <c r="E19" s="86">
        <f t="shared" si="1"/>
        <v>10</v>
      </c>
      <c r="F19" s="84"/>
    </row>
    <row r="20" spans="2:6" ht="15" x14ac:dyDescent="0.2">
      <c r="B20" s="53">
        <f t="shared" si="0"/>
        <v>16</v>
      </c>
      <c r="C20" s="83" t="s">
        <v>157</v>
      </c>
      <c r="D20" s="71" t="s">
        <v>43</v>
      </c>
      <c r="E20" s="86">
        <f t="shared" si="1"/>
        <v>10</v>
      </c>
      <c r="F20" s="84"/>
    </row>
    <row r="21" spans="2:6" ht="15" x14ac:dyDescent="0.2">
      <c r="B21" s="53">
        <f t="shared" si="0"/>
        <v>17</v>
      </c>
      <c r="C21" s="83" t="s">
        <v>158</v>
      </c>
      <c r="D21" s="71" t="s">
        <v>43</v>
      </c>
      <c r="E21" s="86">
        <f t="shared" si="1"/>
        <v>10</v>
      </c>
      <c r="F21" s="84"/>
    </row>
    <row r="22" spans="2:6" ht="15" x14ac:dyDescent="0.2">
      <c r="B22" s="53">
        <f>B21+1</f>
        <v>18</v>
      </c>
      <c r="C22" s="83" t="s">
        <v>159</v>
      </c>
      <c r="D22" s="71" t="s">
        <v>43</v>
      </c>
      <c r="E22" s="86">
        <f t="shared" si="1"/>
        <v>10</v>
      </c>
      <c r="F22" s="84"/>
    </row>
    <row r="23" spans="2:6" ht="15" x14ac:dyDescent="0.2">
      <c r="B23" s="53">
        <f t="shared" ref="B23:B24" si="2">B22+1</f>
        <v>19</v>
      </c>
      <c r="C23" s="83" t="s">
        <v>160</v>
      </c>
      <c r="D23" s="71" t="s">
        <v>43</v>
      </c>
      <c r="E23" s="86">
        <f t="shared" si="1"/>
        <v>10</v>
      </c>
      <c r="F23" s="84"/>
    </row>
    <row r="24" spans="2:6" ht="15.75" thickBot="1" x14ac:dyDescent="0.25">
      <c r="B24" s="53">
        <f t="shared" si="2"/>
        <v>20</v>
      </c>
      <c r="C24" s="83" t="s">
        <v>161</v>
      </c>
      <c r="D24" s="74" t="s">
        <v>43</v>
      </c>
      <c r="E24" s="86">
        <f t="shared" si="1"/>
        <v>10</v>
      </c>
      <c r="F24" s="84"/>
    </row>
    <row r="25" spans="2:6" ht="15.75" hidden="1" thickBot="1" x14ac:dyDescent="0.25">
      <c r="B25" s="55"/>
      <c r="C25" s="56" t="s">
        <v>4</v>
      </c>
      <c r="D25" s="57">
        <f>COUNTIF(D5:D24,"N/A")</f>
        <v>0</v>
      </c>
      <c r="E25" s="57">
        <f>SUM(E5:E24)</f>
        <v>200</v>
      </c>
      <c r="F25" s="58"/>
    </row>
    <row r="26" spans="2:6" x14ac:dyDescent="0.2">
      <c r="B26" s="45"/>
      <c r="C26" s="46"/>
      <c r="D26" s="47"/>
      <c r="E26" s="45"/>
      <c r="F26" s="48"/>
    </row>
    <row r="27" spans="2:6" x14ac:dyDescent="0.2">
      <c r="B27" s="37"/>
      <c r="C27" s="18"/>
      <c r="D27" s="38"/>
      <c r="E27" s="37"/>
      <c r="F27" s="39"/>
    </row>
    <row r="28" spans="2:6" x14ac:dyDescent="0.2">
      <c r="B28" s="37"/>
      <c r="C28" s="18"/>
      <c r="D28" s="38"/>
      <c r="E28" s="37"/>
      <c r="F28" s="39"/>
    </row>
    <row r="29" spans="2:6" x14ac:dyDescent="0.2">
      <c r="B29" s="37"/>
      <c r="C29" s="18"/>
      <c r="D29" s="38"/>
      <c r="E29" s="37"/>
      <c r="F29" s="39"/>
    </row>
    <row r="30" spans="2:6" x14ac:dyDescent="0.2">
      <c r="B30" s="37"/>
      <c r="C30" s="18"/>
      <c r="D30" s="38"/>
      <c r="E30" s="37"/>
      <c r="F30" s="39"/>
    </row>
    <row r="31" spans="2:6" x14ac:dyDescent="0.2">
      <c r="B31" s="37"/>
      <c r="C31" s="18"/>
      <c r="D31" s="38"/>
      <c r="E31" s="37"/>
      <c r="F31" s="39"/>
    </row>
    <row r="32" spans="2:6" ht="12" customHeight="1" x14ac:dyDescent="0.2">
      <c r="B32" s="37"/>
      <c r="D32" s="38"/>
      <c r="E32" s="37"/>
      <c r="F32" s="39"/>
    </row>
    <row r="33" spans="2:6" ht="15.75" customHeight="1" x14ac:dyDescent="0.2">
      <c r="B33" s="37"/>
      <c r="C33" s="18"/>
      <c r="D33" s="38"/>
      <c r="E33" s="37"/>
      <c r="F33" s="39"/>
    </row>
    <row r="34" spans="2:6" x14ac:dyDescent="0.2">
      <c r="B34" s="37"/>
      <c r="C34" s="18"/>
      <c r="D34" s="38"/>
      <c r="E34" s="37"/>
      <c r="F34" s="39"/>
    </row>
    <row r="35" spans="2:6" x14ac:dyDescent="0.2">
      <c r="B35" s="37"/>
      <c r="C35" s="18"/>
      <c r="D35" s="38"/>
      <c r="E35" s="37"/>
      <c r="F35" s="39"/>
    </row>
    <row r="36" spans="2:6" x14ac:dyDescent="0.2">
      <c r="B36" s="37"/>
      <c r="C36" s="18"/>
      <c r="D36" s="38"/>
      <c r="E36" s="37"/>
      <c r="F36" s="39"/>
    </row>
    <row r="37" spans="2:6" x14ac:dyDescent="0.2">
      <c r="B37" s="37"/>
      <c r="D37" s="38"/>
      <c r="E37" s="37"/>
      <c r="F37" s="39"/>
    </row>
    <row r="38" spans="2:6" x14ac:dyDescent="0.2">
      <c r="B38" s="37"/>
      <c r="C38" s="40"/>
      <c r="D38" s="38"/>
      <c r="E38" s="37"/>
      <c r="F38" s="39"/>
    </row>
    <row r="39" spans="2:6" x14ac:dyDescent="0.2">
      <c r="B39" s="37"/>
      <c r="C39" s="40"/>
      <c r="D39" s="38"/>
      <c r="E39" s="37"/>
      <c r="F39" s="39"/>
    </row>
    <row r="40" spans="2:6" x14ac:dyDescent="0.2">
      <c r="B40" s="37"/>
      <c r="C40" s="40"/>
      <c r="D40" s="38"/>
      <c r="E40" s="37"/>
      <c r="F40" s="39"/>
    </row>
    <row r="41" spans="2:6" x14ac:dyDescent="0.2">
      <c r="B41" s="37"/>
      <c r="C41" s="40"/>
      <c r="D41" s="38"/>
      <c r="E41" s="37"/>
      <c r="F41" s="39"/>
    </row>
    <row r="42" spans="2:6" x14ac:dyDescent="0.2">
      <c r="B42" s="37"/>
      <c r="C42" s="40"/>
      <c r="D42" s="38"/>
      <c r="E42" s="37"/>
      <c r="F42" s="39"/>
    </row>
    <row r="43" spans="2:6" x14ac:dyDescent="0.2">
      <c r="B43" s="37"/>
      <c r="D43" s="38"/>
      <c r="E43" s="37"/>
      <c r="F43" s="39"/>
    </row>
    <row r="44" spans="2:6" ht="15.75" x14ac:dyDescent="0.2">
      <c r="B44" s="41"/>
      <c r="C44" s="41"/>
      <c r="D44" s="42"/>
      <c r="E44" s="41"/>
      <c r="F44" s="42"/>
    </row>
    <row r="45" spans="2:6" ht="15.75" x14ac:dyDescent="0.2">
      <c r="B45" s="41"/>
      <c r="C45" s="41"/>
      <c r="D45" s="42"/>
      <c r="E45" s="41"/>
      <c r="F45" s="42"/>
    </row>
    <row r="46" spans="2:6" x14ac:dyDescent="0.2">
      <c r="B46" s="37"/>
      <c r="C46" s="40"/>
      <c r="D46" s="38"/>
      <c r="E46" s="37"/>
      <c r="F46" s="39"/>
    </row>
    <row r="47" spans="2:6" x14ac:dyDescent="0.2">
      <c r="B47" s="37"/>
      <c r="C47" s="40"/>
      <c r="D47" s="38"/>
      <c r="E47" s="37"/>
      <c r="F47" s="39"/>
    </row>
    <row r="48" spans="2:6" x14ac:dyDescent="0.2">
      <c r="B48" s="37"/>
      <c r="C48" s="40"/>
      <c r="D48" s="38"/>
      <c r="E48" s="37"/>
      <c r="F48" s="39"/>
    </row>
    <row r="49" spans="2:6" x14ac:dyDescent="0.2">
      <c r="B49" s="37"/>
      <c r="C49" s="40"/>
      <c r="D49" s="38"/>
      <c r="E49" s="37"/>
      <c r="F49" s="39"/>
    </row>
    <row r="50" spans="2:6" x14ac:dyDescent="0.2">
      <c r="B50" s="37"/>
      <c r="C50" s="40"/>
      <c r="D50" s="38"/>
      <c r="E50" s="37"/>
      <c r="F50" s="39"/>
    </row>
    <row r="51" spans="2:6" x14ac:dyDescent="0.2">
      <c r="B51" s="37"/>
      <c r="C51" s="40"/>
      <c r="D51" s="38"/>
      <c r="E51" s="37"/>
      <c r="F51" s="39"/>
    </row>
    <row r="52" spans="2:6" x14ac:dyDescent="0.2">
      <c r="B52" s="37"/>
      <c r="C52" s="40"/>
      <c r="D52" s="38"/>
      <c r="E52" s="37"/>
      <c r="F52" s="39"/>
    </row>
    <row r="53" spans="2:6" x14ac:dyDescent="0.2">
      <c r="B53" s="37"/>
      <c r="C53" s="40"/>
      <c r="D53" s="38"/>
      <c r="E53" s="37"/>
      <c r="F53" s="39"/>
    </row>
    <row r="54" spans="2:6" ht="15.75" x14ac:dyDescent="0.2">
      <c r="B54" s="41"/>
      <c r="C54" s="41"/>
      <c r="D54" s="42"/>
      <c r="E54" s="41"/>
      <c r="F54" s="42"/>
    </row>
    <row r="55" spans="2:6" ht="15.75" x14ac:dyDescent="0.2">
      <c r="B55" s="41"/>
      <c r="C55" s="41"/>
      <c r="D55" s="42"/>
      <c r="E55" s="41"/>
      <c r="F55" s="42"/>
    </row>
    <row r="56" spans="2:6" x14ac:dyDescent="0.2">
      <c r="B56" s="37"/>
      <c r="C56" s="18"/>
      <c r="D56" s="38"/>
      <c r="E56" s="19"/>
      <c r="F56" s="39"/>
    </row>
    <row r="57" spans="2:6" x14ac:dyDescent="0.2">
      <c r="B57" s="37"/>
      <c r="C57" s="18"/>
      <c r="D57" s="38"/>
      <c r="E57" s="19"/>
      <c r="F57" s="39"/>
    </row>
    <row r="58" spans="2:6" x14ac:dyDescent="0.2">
      <c r="B58" s="37"/>
      <c r="C58" s="18"/>
      <c r="D58" s="38"/>
      <c r="E58" s="19"/>
      <c r="F58" s="39"/>
    </row>
    <row r="59" spans="2:6" x14ac:dyDescent="0.2">
      <c r="B59" s="37"/>
      <c r="D59" s="38"/>
      <c r="E59" s="19"/>
      <c r="F59" s="39"/>
    </row>
    <row r="60" spans="2:6" x14ac:dyDescent="0.2">
      <c r="B60" s="37"/>
      <c r="C60" s="18"/>
      <c r="D60" s="38"/>
      <c r="E60" s="19"/>
      <c r="F60" s="39"/>
    </row>
    <row r="61" spans="2:6" x14ac:dyDescent="0.2">
      <c r="B61" s="37"/>
      <c r="D61" s="38"/>
      <c r="E61" s="19"/>
      <c r="F61" s="39"/>
    </row>
    <row r="62" spans="2:6" x14ac:dyDescent="0.2">
      <c r="B62" s="37"/>
      <c r="C62" s="40"/>
      <c r="D62" s="38"/>
      <c r="E62" s="19"/>
      <c r="F62" s="39"/>
    </row>
    <row r="63" spans="2:6" x14ac:dyDescent="0.2">
      <c r="B63" s="37"/>
      <c r="C63" s="40"/>
      <c r="D63" s="38"/>
      <c r="E63" s="19"/>
      <c r="F63" s="39"/>
    </row>
    <row r="64" spans="2:6" x14ac:dyDescent="0.2">
      <c r="B64" s="37"/>
      <c r="D64" s="38"/>
      <c r="E64" s="19"/>
      <c r="F64" s="39"/>
    </row>
    <row r="65" spans="2:6" x14ac:dyDescent="0.2">
      <c r="B65" s="37"/>
      <c r="C65" s="18"/>
      <c r="D65" s="38"/>
      <c r="E65" s="19"/>
      <c r="F65" s="39"/>
    </row>
    <row r="66" spans="2:6" x14ac:dyDescent="0.2">
      <c r="B66" s="37"/>
      <c r="C66" s="40"/>
      <c r="D66" s="38"/>
      <c r="E66" s="19"/>
      <c r="F66" s="39"/>
    </row>
    <row r="67" spans="2:6" x14ac:dyDescent="0.2">
      <c r="B67" s="43"/>
      <c r="C67" s="44"/>
      <c r="D67" s="43"/>
      <c r="E67" s="43"/>
      <c r="F67" s="43"/>
    </row>
  </sheetData>
  <mergeCells count="1">
    <mergeCell ref="B3:D3"/>
  </mergeCells>
  <conditionalFormatting sqref="F3">
    <cfRule type="iconSet" priority="1">
      <iconSet iconSet="3TrafficLights2" showValue="0">
        <cfvo type="percent" val="0"/>
        <cfvo type="num" val="0.5" gte="0"/>
        <cfvo type="num" val="0.8" gte="0"/>
      </iconSet>
    </cfRule>
  </conditionalFormatting>
  <dataValidations disablePrompts="1" count="3">
    <dataValidation type="list" allowBlank="1" showInputMessage="1" showErrorMessage="1" sqref="D67" xr:uid="{00000000-0002-0000-0400-000000000000}">
      <formula1>$L$6:$L$8</formula1>
    </dataValidation>
    <dataValidation type="list" allowBlank="1" showInputMessage="1" showErrorMessage="1" sqref="D46:D53 D56:D66 D26:D43" xr:uid="{00000000-0002-0000-0400-000001000000}">
      <formula1>$K$6:$K$8</formula1>
    </dataValidation>
    <dataValidation type="list" allowBlank="1" showInputMessage="1" showErrorMessage="1" sqref="D5:D24" xr:uid="{00000000-0002-0000-0400-000002000000}">
      <formula1>$K$6:$K$9</formula1>
    </dataValidation>
  </dataValidations>
  <pageMargins left="0.23622047244094491" right="0.23622047244094491" top="1.0236220472440944" bottom="0.94488188976377963" header="0.31496062992125984" footer="0.23622047244094491"/>
  <pageSetup paperSize="9" scale="90" fitToHeight="0" orientation="landscape" r:id="rId1"/>
  <headerFooter alignWithMargins="0">
    <oddHeader>&amp;C&amp;"-,Bold"&amp;16Verificação de Saída de Fase
&amp;K09-039 &lt;Nome Projeto&gt;&amp;R&amp;G</oddHeader>
    <oddFooter>&amp;L&amp;G&amp;C&amp;8Modelo versão: 3.0.1
Este modelo de artefacto é baseado no PM² Guide V3.0
Para obter a última versão dos artefactos, visite: 
https://www.pm2alliance.eu/publications&amp;R&amp;"-,Regular"&amp;P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Sumário</vt:lpstr>
      <vt:lpstr>Inicial</vt:lpstr>
      <vt:lpstr>Planeamento</vt:lpstr>
      <vt:lpstr>Execução</vt:lpstr>
      <vt:lpstr>Encerramento</vt:lpstr>
      <vt:lpstr>Encerramento!Print_Area</vt:lpstr>
      <vt:lpstr>Execução!Print_Area</vt:lpstr>
      <vt:lpstr>Inicial!Print_Area</vt:lpstr>
      <vt:lpstr>Planeamento!Print_Area</vt:lpstr>
      <vt:lpstr>Sumário!Print_Area</vt:lpstr>
      <vt:lpstr>Encerramento!Print_Titles</vt:lpstr>
      <vt:lpstr>Planeamento!Print_Titles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MARASLIS Athanasios</dc:creator>
  <cp:lastModifiedBy>José Ferreira</cp:lastModifiedBy>
  <cp:lastPrinted>2021-02-03T17:32:20Z</cp:lastPrinted>
  <dcterms:created xsi:type="dcterms:W3CDTF">2007-09-24T08:19:53Z</dcterms:created>
  <dcterms:modified xsi:type="dcterms:W3CDTF">2021-02-03T17:46:32Z</dcterms:modified>
</cp:coreProperties>
</file>